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bookViews>
    <workbookView xWindow="0" yWindow="0" windowWidth="20490" windowHeight="6765"/>
  </bookViews>
  <sheets>
    <sheet name="Analisis de Datos" sheetId="3" r:id="rId1"/>
    <sheet name="Contratación 2021" sheetId="7" r:id="rId2"/>
    <sheet name="Orientacion de Diligenciamiento" sheetId="2" r:id="rId3"/>
  </sheets>
  <definedNames>
    <definedName name="_xlnm._FilterDatabase" localSheetId="1" hidden="1">'Contratación 2021'!$A$68:$BL$68</definedName>
    <definedName name="millon" localSheetId="0">#REF!</definedName>
    <definedName name="millon" localSheetId="1">#REF!</definedName>
    <definedName name="millon" localSheetId="2">#REF!</definedName>
    <definedName name="millon">#REF!</definedName>
  </definedNames>
  <calcPr calcId="145621"/>
  <pivotCaches>
    <pivotCache cacheId="55" r:id="rId4"/>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L165" i="7" l="1"/>
  <c r="BL164" i="7"/>
  <c r="BL163" i="7"/>
  <c r="BL162" i="7"/>
  <c r="AH165" i="7"/>
  <c r="BC165" i="7" s="1"/>
  <c r="AH164" i="7"/>
  <c r="BC164" i="7" s="1"/>
  <c r="AH163" i="7"/>
  <c r="BC163" i="7" s="1"/>
  <c r="AH162" i="7"/>
  <c r="BC162" i="7" s="1"/>
  <c r="AH127" i="7"/>
  <c r="F160" i="7" l="1"/>
  <c r="F159" i="7"/>
  <c r="F158" i="7"/>
  <c r="F157" i="7"/>
  <c r="F156" i="7"/>
  <c r="F155" i="7"/>
  <c r="F154" i="7"/>
  <c r="F153" i="7"/>
  <c r="F152" i="7"/>
  <c r="T110" i="7"/>
  <c r="AH107" i="7"/>
  <c r="T107" i="7"/>
  <c r="AH104" i="7"/>
  <c r="T104" i="7"/>
  <c r="AN161" i="7"/>
  <c r="BL161" i="7" s="1"/>
  <c r="AH161" i="7"/>
  <c r="BC161" i="7" s="1"/>
  <c r="T161" i="7"/>
  <c r="AN160" i="7"/>
  <c r="BL160" i="7" s="1"/>
  <c r="AH160" i="7"/>
  <c r="BC160" i="7" s="1"/>
  <c r="T160" i="7"/>
  <c r="AN159" i="7"/>
  <c r="BL159" i="7" s="1"/>
  <c r="AH159" i="7"/>
  <c r="BC159" i="7" s="1"/>
  <c r="T159" i="7"/>
  <c r="AN158" i="7"/>
  <c r="BL158" i="7" s="1"/>
  <c r="AH158" i="7"/>
  <c r="BC158" i="7" s="1"/>
  <c r="T158" i="7"/>
  <c r="AN157" i="7"/>
  <c r="BL157" i="7" s="1"/>
  <c r="AH157" i="7"/>
  <c r="BC157" i="7" s="1"/>
  <c r="T157" i="7"/>
  <c r="AN156" i="7"/>
  <c r="BL156" i="7" s="1"/>
  <c r="AH156" i="7"/>
  <c r="BC156" i="7" s="1"/>
  <c r="T156" i="7"/>
  <c r="AN155" i="7"/>
  <c r="BL155" i="7" s="1"/>
  <c r="AH155" i="7"/>
  <c r="BC155" i="7" s="1"/>
  <c r="T155" i="7"/>
  <c r="AN154" i="7"/>
  <c r="BL154" i="7" s="1"/>
  <c r="AH154" i="7"/>
  <c r="BC154" i="7" s="1"/>
  <c r="T154" i="7"/>
  <c r="BL153" i="7"/>
  <c r="BL152" i="7"/>
  <c r="AH153" i="7"/>
  <c r="BC153" i="7" s="1"/>
  <c r="AH152" i="7"/>
  <c r="BC152" i="7" s="1"/>
  <c r="T153" i="7"/>
  <c r="T152" i="7"/>
  <c r="AN151" i="7" l="1"/>
  <c r="BL151" i="7" s="1"/>
  <c r="AH151" i="7"/>
  <c r="BC151" i="7" s="1"/>
  <c r="T151" i="7"/>
  <c r="AN150" i="7"/>
  <c r="BL150" i="7" s="1"/>
  <c r="AH150" i="7"/>
  <c r="BC150" i="7" s="1"/>
  <c r="T150" i="7"/>
  <c r="AN149" i="7"/>
  <c r="BL149" i="7" s="1"/>
  <c r="AH149" i="7"/>
  <c r="BC149" i="7" s="1"/>
  <c r="T149" i="7"/>
  <c r="AN148" i="7"/>
  <c r="BL148" i="7" s="1"/>
  <c r="AH148" i="7"/>
  <c r="BC148" i="7" s="1"/>
  <c r="T148" i="7"/>
  <c r="AN147" i="7"/>
  <c r="BL147" i="7" s="1"/>
  <c r="AH147" i="7"/>
  <c r="BC147" i="7" s="1"/>
  <c r="T147" i="7"/>
  <c r="AN146" i="7"/>
  <c r="BL146" i="7" s="1"/>
  <c r="AH146" i="7"/>
  <c r="BC146" i="7" s="1"/>
  <c r="T146" i="7"/>
  <c r="AN145" i="7"/>
  <c r="BL145" i="7" s="1"/>
  <c r="AH145" i="7"/>
  <c r="BC145" i="7" s="1"/>
  <c r="T145" i="7"/>
  <c r="AN144" i="7"/>
  <c r="BL144" i="7" s="1"/>
  <c r="AH144" i="7"/>
  <c r="BC144" i="7" s="1"/>
  <c r="T144" i="7"/>
  <c r="BL143" i="7"/>
  <c r="BL141" i="7"/>
  <c r="BL140" i="7"/>
  <c r="BL139" i="7"/>
  <c r="BL138" i="7"/>
  <c r="AN142" i="7"/>
  <c r="BL142" i="7" s="1"/>
  <c r="AH143" i="7"/>
  <c r="BC143" i="7" s="1"/>
  <c r="AH142" i="7"/>
  <c r="BC142" i="7" s="1"/>
  <c r="AH141" i="7"/>
  <c r="BC141" i="7" s="1"/>
  <c r="AH140" i="7"/>
  <c r="BC140" i="7" s="1"/>
  <c r="AH139" i="7"/>
  <c r="BC139" i="7" s="1"/>
  <c r="AH138" i="7"/>
  <c r="BC138" i="7" s="1"/>
  <c r="T142" i="7"/>
  <c r="BL137" i="7" l="1"/>
  <c r="BC137" i="7"/>
  <c r="BL136" i="7"/>
  <c r="BC136" i="7"/>
  <c r="AN135" i="7"/>
  <c r="BL135" i="7" s="1"/>
  <c r="AH135" i="7"/>
  <c r="BC135" i="7" s="1"/>
  <c r="T135" i="7"/>
  <c r="AN134" i="7"/>
  <c r="BL134" i="7" s="1"/>
  <c r="AH134" i="7"/>
  <c r="BC134" i="7" s="1"/>
  <c r="T134" i="7"/>
  <c r="AN133" i="7"/>
  <c r="BL133" i="7" s="1"/>
  <c r="AH133" i="7"/>
  <c r="BC133" i="7" s="1"/>
  <c r="T133" i="7"/>
  <c r="AN132" i="7"/>
  <c r="BL132" i="7" s="1"/>
  <c r="AH132" i="7"/>
  <c r="BC132" i="7" s="1"/>
  <c r="T132" i="7"/>
  <c r="AN131" i="7"/>
  <c r="BL131" i="7" s="1"/>
  <c r="AH131" i="7"/>
  <c r="BC131" i="7" s="1"/>
  <c r="T131" i="7"/>
  <c r="AN130" i="7"/>
  <c r="BL130" i="7" s="1"/>
  <c r="AH130" i="7"/>
  <c r="BC130" i="7" s="1"/>
  <c r="T130" i="7"/>
  <c r="AN129" i="7"/>
  <c r="BL129" i="7" s="1"/>
  <c r="AH129" i="7"/>
  <c r="BC129" i="7" s="1"/>
  <c r="T129" i="7"/>
  <c r="AN128" i="7"/>
  <c r="BL128" i="7" s="1"/>
  <c r="AH128" i="7"/>
  <c r="BC128" i="7" s="1"/>
  <c r="T128" i="7"/>
  <c r="F109" i="7" l="1"/>
  <c r="F110" i="7"/>
  <c r="F111" i="7"/>
  <c r="F112" i="7"/>
  <c r="F113" i="7"/>
  <c r="F114" i="7"/>
  <c r="F115" i="7"/>
  <c r="F116" i="7"/>
  <c r="F117" i="7"/>
  <c r="F118" i="7"/>
  <c r="F119" i="7"/>
  <c r="F120" i="7"/>
  <c r="F121" i="7"/>
  <c r="F122" i="7"/>
  <c r="F123" i="7"/>
  <c r="F124" i="7"/>
  <c r="F125" i="7"/>
  <c r="F126" i="7"/>
  <c r="F127" i="7"/>
  <c r="BL127" i="7"/>
  <c r="BL126" i="7"/>
  <c r="BL125" i="7"/>
  <c r="BL124" i="7"/>
  <c r="BL123" i="7"/>
  <c r="BL122" i="7"/>
  <c r="BL121" i="7"/>
  <c r="BL120" i="7"/>
  <c r="BL119" i="7"/>
  <c r="BL118" i="7"/>
  <c r="BL117" i="7"/>
  <c r="AH117" i="7"/>
  <c r="BC117" i="7" s="1"/>
  <c r="AH118" i="7"/>
  <c r="BC118" i="7" s="1"/>
  <c r="AH119" i="7"/>
  <c r="BC119" i="7" s="1"/>
  <c r="AH120" i="7"/>
  <c r="BC120" i="7" s="1"/>
  <c r="AH121" i="7"/>
  <c r="BC121" i="7" s="1"/>
  <c r="AH122" i="7"/>
  <c r="BC122" i="7" s="1"/>
  <c r="AH123" i="7"/>
  <c r="BC123" i="7" s="1"/>
  <c r="AH124" i="7"/>
  <c r="BC124" i="7" s="1"/>
  <c r="AH125" i="7"/>
  <c r="BC125" i="7" s="1"/>
  <c r="AH126" i="7"/>
  <c r="BC126" i="7" s="1"/>
  <c r="BC127" i="7"/>
  <c r="AN112" i="7" l="1"/>
  <c r="BL112" i="7" s="1"/>
  <c r="AN113" i="7"/>
  <c r="BL113" i="7" s="1"/>
  <c r="AN114" i="7"/>
  <c r="BL114" i="7" s="1"/>
  <c r="AN115" i="7"/>
  <c r="BL115" i="7" s="1"/>
  <c r="AH112" i="7"/>
  <c r="BC112" i="7" s="1"/>
  <c r="AH113" i="7"/>
  <c r="BC113" i="7" s="1"/>
  <c r="AH114" i="7"/>
  <c r="BC114" i="7" s="1"/>
  <c r="AH115" i="7"/>
  <c r="BC115" i="7" s="1"/>
  <c r="AH116" i="7"/>
  <c r="BC116" i="7" s="1"/>
  <c r="T112" i="7"/>
  <c r="T113" i="7"/>
  <c r="T114" i="7"/>
  <c r="T115" i="7"/>
  <c r="T116" i="7"/>
  <c r="AN116" i="7"/>
  <c r="BL116" i="7" s="1"/>
  <c r="AN111" i="7"/>
  <c r="BL111" i="7" s="1"/>
  <c r="AH111" i="7"/>
  <c r="BC111" i="7" s="1"/>
  <c r="T111" i="7"/>
  <c r="BL110" i="7" l="1"/>
  <c r="BC110" i="7"/>
  <c r="AN109" i="7"/>
  <c r="BL109" i="7" s="1"/>
  <c r="AH109" i="7"/>
  <c r="BC109" i="7" s="1"/>
  <c r="T109" i="7"/>
  <c r="AN108" i="7"/>
  <c r="BL108" i="7" s="1"/>
  <c r="AH108" i="7"/>
  <c r="BC108" i="7" s="1"/>
  <c r="T108" i="7"/>
  <c r="F108" i="7"/>
  <c r="BL107" i="7"/>
  <c r="BC107" i="7"/>
  <c r="AN106" i="7"/>
  <c r="BL106" i="7" s="1"/>
  <c r="AH106" i="7"/>
  <c r="BC106" i="7" s="1"/>
  <c r="T106" i="7"/>
  <c r="AN105" i="7"/>
  <c r="BL105" i="7" s="1"/>
  <c r="AH105" i="7"/>
  <c r="BC105" i="7" s="1"/>
  <c r="BL104" i="7"/>
  <c r="BC104" i="7"/>
  <c r="AN103" i="7"/>
  <c r="BL103" i="7" s="1"/>
  <c r="AH103" i="7"/>
  <c r="BC103" i="7" s="1"/>
  <c r="T103" i="7"/>
  <c r="AN102" i="7"/>
  <c r="BL102" i="7" s="1"/>
  <c r="AH102" i="7"/>
  <c r="BC102" i="7" s="1"/>
  <c r="T102" i="7"/>
  <c r="AN101" i="7"/>
  <c r="BL101" i="7" s="1"/>
  <c r="AH101" i="7"/>
  <c r="BC101" i="7" s="1"/>
  <c r="T101" i="7"/>
  <c r="AN100" i="7"/>
  <c r="BL100" i="7" s="1"/>
  <c r="AH100" i="7"/>
  <c r="BC100" i="7" s="1"/>
  <c r="AN99" i="7"/>
  <c r="BL99" i="7" s="1"/>
  <c r="AH99" i="7"/>
  <c r="BC99" i="7" s="1"/>
  <c r="T99" i="7"/>
  <c r="F99" i="7"/>
  <c r="BL97" i="7"/>
  <c r="AH97" i="7"/>
  <c r="BC97" i="7" s="1"/>
  <c r="AN98" i="7"/>
  <c r="BL98" i="7" s="1"/>
  <c r="AH98" i="7"/>
  <c r="BC98" i="7" s="1"/>
  <c r="AN96" i="7"/>
  <c r="BL96" i="7" s="1"/>
  <c r="AH96" i="7"/>
  <c r="BC96" i="7" s="1"/>
  <c r="BC95" i="7"/>
  <c r="AN95" i="7"/>
  <c r="BL95" i="7" s="1"/>
  <c r="T95" i="7"/>
  <c r="BL94" i="7"/>
  <c r="AH94" i="7"/>
  <c r="BC94" i="7" s="1"/>
  <c r="BC93" i="7"/>
  <c r="AN93" i="7"/>
  <c r="BL93" i="7" s="1"/>
  <c r="T93" i="7"/>
  <c r="BC92" i="7"/>
  <c r="AN92" i="7"/>
  <c r="BL92" i="7" s="1"/>
  <c r="T92" i="7"/>
  <c r="AN91" i="7"/>
  <c r="BL91" i="7" s="1"/>
  <c r="AH91" i="7"/>
  <c r="BC91" i="7" s="1"/>
  <c r="T91" i="7"/>
  <c r="F91" i="7"/>
  <c r="AN90" i="7"/>
  <c r="BL90" i="7" s="1"/>
  <c r="AH90" i="7"/>
  <c r="BC90" i="7" s="1"/>
  <c r="T90" i="7"/>
  <c r="F90" i="7"/>
  <c r="AN89" i="7"/>
  <c r="BL89" i="7" s="1"/>
  <c r="AH89" i="7"/>
  <c r="BC89" i="7" s="1"/>
  <c r="AN88" i="7"/>
  <c r="BL88" i="7" s="1"/>
  <c r="AH88" i="7"/>
  <c r="BC88" i="7" s="1"/>
  <c r="AN87" i="7"/>
  <c r="BL87" i="7" s="1"/>
  <c r="AH87" i="7"/>
  <c r="BC87" i="7" s="1"/>
  <c r="AN86" i="7"/>
  <c r="BL86" i="7" s="1"/>
  <c r="AH86" i="7"/>
  <c r="BC86" i="7" s="1"/>
  <c r="AN85" i="7"/>
  <c r="BL85" i="7" s="1"/>
  <c r="AH85" i="7"/>
  <c r="BC85" i="7" s="1"/>
  <c r="AN84" i="7"/>
  <c r="BL84" i="7" s="1"/>
  <c r="AH84" i="7"/>
  <c r="BC84" i="7" s="1"/>
  <c r="AN83" i="7"/>
  <c r="BL83" i="7" s="1"/>
  <c r="AH83" i="7"/>
  <c r="BC83" i="7" s="1"/>
  <c r="AN82" i="7"/>
  <c r="BL82" i="7" s="1"/>
  <c r="AH82" i="7"/>
  <c r="BC82" i="7" s="1"/>
  <c r="AN81" i="7"/>
  <c r="BL81" i="7" s="1"/>
  <c r="AH81" i="7"/>
  <c r="BC81" i="7" s="1"/>
  <c r="T81" i="7"/>
  <c r="F81" i="7"/>
  <c r="AN80" i="7"/>
  <c r="BL80" i="7" s="1"/>
  <c r="AH80" i="7"/>
  <c r="BC80" i="7" s="1"/>
  <c r="T80" i="7"/>
  <c r="F80" i="7"/>
  <c r="AN79" i="7"/>
  <c r="BL79" i="7" s="1"/>
  <c r="AH79" i="7"/>
  <c r="BC79" i="7" s="1"/>
  <c r="AN78" i="7"/>
  <c r="BL78" i="7" s="1"/>
  <c r="AH78" i="7"/>
  <c r="BC78" i="7" s="1"/>
  <c r="AN77" i="7"/>
  <c r="BL77" i="7" s="1"/>
  <c r="AH77" i="7"/>
  <c r="BC77" i="7" s="1"/>
  <c r="AN76" i="7"/>
  <c r="BL76" i="7" s="1"/>
  <c r="AH76" i="7"/>
  <c r="BC76" i="7" s="1"/>
  <c r="T76" i="7"/>
  <c r="F76" i="7"/>
  <c r="AN75" i="7"/>
  <c r="BL75" i="7" s="1"/>
  <c r="AH75" i="7"/>
  <c r="BC75" i="7" s="1"/>
  <c r="AN74" i="7"/>
  <c r="BL74" i="7" s="1"/>
  <c r="AH74" i="7"/>
  <c r="BC74" i="7" s="1"/>
  <c r="AN73" i="7"/>
  <c r="BL73" i="7" s="1"/>
  <c r="AH73" i="7"/>
  <c r="BC73" i="7" s="1"/>
  <c r="T73" i="7"/>
  <c r="F73" i="7"/>
  <c r="AN72" i="7"/>
  <c r="BL72" i="7" s="1"/>
  <c r="AH72" i="7"/>
  <c r="BC72" i="7" s="1"/>
  <c r="AN71" i="7"/>
  <c r="BL71" i="7" s="1"/>
  <c r="AH71" i="7"/>
  <c r="BC71" i="7" s="1"/>
  <c r="BL70" i="7"/>
  <c r="AH70" i="7"/>
  <c r="BC70" i="7" s="1"/>
  <c r="BL69" i="7"/>
  <c r="AH69" i="7"/>
  <c r="BC69" i="7" s="1"/>
</calcChain>
</file>

<file path=xl/sharedStrings.xml><?xml version="1.0" encoding="utf-8"?>
<sst xmlns="http://schemas.openxmlformats.org/spreadsheetml/2006/main" count="2704" uniqueCount="892">
  <si>
    <t>PLATAFORMA</t>
  </si>
  <si>
    <t>EXPEDIENTE</t>
  </si>
  <si>
    <t>N°PROCESO EN SECOP</t>
  </si>
  <si>
    <t>MES</t>
  </si>
  <si>
    <t>FECHA PUBLICACION PROCESO SECOP II-TIENDA VIRTUAL</t>
  </si>
  <si>
    <t>MODALIDAD</t>
  </si>
  <si>
    <t>CAUSAL</t>
  </si>
  <si>
    <t>OBJETO</t>
  </si>
  <si>
    <t>CODIGO UNSCSP</t>
  </si>
  <si>
    <t>VALOR PROCESO</t>
  </si>
  <si>
    <t>CDP</t>
  </si>
  <si>
    <t>RUBRO</t>
  </si>
  <si>
    <t>ETAPA</t>
  </si>
  <si>
    <t>ESTADO</t>
  </si>
  <si>
    <t>N° DE CONTRATO CELEBRADO</t>
  </si>
  <si>
    <t>FECHA DE FIRMA CONTRATO</t>
  </si>
  <si>
    <t>TIPO DE CONTRATO</t>
  </si>
  <si>
    <t>REGIONAL</t>
  </si>
  <si>
    <t>CONTRATISTA</t>
  </si>
  <si>
    <t>IDENTIFICACION</t>
  </si>
  <si>
    <t>DV</t>
  </si>
  <si>
    <t>N° RP</t>
  </si>
  <si>
    <t>FECHA RP</t>
  </si>
  <si>
    <t>VALOR TOTAL CONTRATO + VF</t>
  </si>
  <si>
    <t>GARANTIA</t>
  </si>
  <si>
    <t>FECHA DE EXPEDICION GARANTIA</t>
  </si>
  <si>
    <t>RIESGOS</t>
  </si>
  <si>
    <t>DIAS DE EJECUCION DEL CONTRATO</t>
  </si>
  <si>
    <t>NOMBRE SUPERVISOR</t>
  </si>
  <si>
    <t>CEDULA SUPERVISOR</t>
  </si>
  <si>
    <t>TIEMPO DE EJECUCION DEL CONTRATO CON LAS PRORROGAS</t>
  </si>
  <si>
    <t xml:space="preserve">Diana Esperanza Duran Garcia </t>
  </si>
  <si>
    <t>Contratación Mínima Cuantía</t>
  </si>
  <si>
    <t>Subdirección Administrativa y Financiera</t>
  </si>
  <si>
    <t>Jenny Motavita</t>
  </si>
  <si>
    <t>Oficina de Tecnología de la Informacion</t>
  </si>
  <si>
    <t xml:space="preserve">Alejandra Maria Arcos </t>
  </si>
  <si>
    <t>Oficina Asesora de Planeación</t>
  </si>
  <si>
    <t>Contratación Directa</t>
  </si>
  <si>
    <t>Jose Clemente Gomez Romero</t>
  </si>
  <si>
    <t>Belisa Amparo Oviedo</t>
  </si>
  <si>
    <t>Oficina Asesora Jurídica</t>
  </si>
  <si>
    <t>Dirección General</t>
  </si>
  <si>
    <t>Subdirección de Control Migratorio</t>
  </si>
  <si>
    <t xml:space="preserve">Subdirección de Talento Humano </t>
  </si>
  <si>
    <t xml:space="preserve">Oficina de Comunicaciones </t>
  </si>
  <si>
    <t>Contratación Selección Abreviada</t>
  </si>
  <si>
    <t>Mayo</t>
  </si>
  <si>
    <t>Lisdaria Rojas Gamba</t>
  </si>
  <si>
    <t>Subdirección de Verificación Migratoria</t>
  </si>
  <si>
    <t>Fecha de firma de la prorroga en el documento (En los caso que se requieran registra otras prorrogas que afecte el contrato se adicionara otra columna en la cual se incluya la información)</t>
  </si>
  <si>
    <t>FECHA FIRMA</t>
  </si>
  <si>
    <t>Número de dias de la prorroga (En los caso que se requieran registra otras prorrogas que afecte el contrato se adicionara otra columna en la cual se incluya la información)</t>
  </si>
  <si>
    <t>PRORROGAS EN DIAS</t>
  </si>
  <si>
    <t>VALOR TOTAL DEL CONTRATO CON ADICIONES</t>
  </si>
  <si>
    <t>Fecha de firma de la liberacion en el documento</t>
  </si>
  <si>
    <t>FECHA DE LIBERACION</t>
  </si>
  <si>
    <t>Registrar el valor que se libera en un contarto ya sea en el RP con el objetivo de tener informacion presupuestal real-</t>
  </si>
  <si>
    <t xml:space="preserve">LIBERACION </t>
  </si>
  <si>
    <t>Fecha de firma de la adición en el documento  (En los caso que se requieran registra otras adiciones que afecte el contrato se adicionara otra columna en la cual se incluya la información)</t>
  </si>
  <si>
    <t>Valor en números de la adición (En los caso que se requieran registra otras adiciones que afecte el contrato se adicionara otra columna en la cual se incluya la información)</t>
  </si>
  <si>
    <t xml:space="preserve">ADICION </t>
  </si>
  <si>
    <t>Cedula del supervisor</t>
  </si>
  <si>
    <t>Nombre completo del supervisor</t>
  </si>
  <si>
    <t>Número de Días de ejecucion del contrato</t>
  </si>
  <si>
    <t>De acuerdo al plazo de ejecución estableció en el contrato</t>
  </si>
  <si>
    <t>FECHA DE TERMINACION CONTRATO</t>
  </si>
  <si>
    <t>FECHA DE INICIO CONTRATO</t>
  </si>
  <si>
    <t>seleccione los riesgos que se encuentra dentro del contrato</t>
  </si>
  <si>
    <t>Fecha en la que se aprueba la garantia</t>
  </si>
  <si>
    <t>SI / NO</t>
  </si>
  <si>
    <t xml:space="preserve">Valor total del contrato mas vigencia futura </t>
  </si>
  <si>
    <t>Valor de la vigencia futura 2020</t>
  </si>
  <si>
    <t>VALOR VF 2020</t>
  </si>
  <si>
    <t>Valor firma del contrato en la vigencia 2019</t>
  </si>
  <si>
    <t>VALOR CONTRATO V 2019</t>
  </si>
  <si>
    <t>Fecha del registro presupuestal</t>
  </si>
  <si>
    <t xml:space="preserve">Número de registro presupuestal </t>
  </si>
  <si>
    <t>Digito de Verificación del proveedor</t>
  </si>
  <si>
    <t>Cedula o NIT del contratista</t>
  </si>
  <si>
    <t>Nombre completo del contratista</t>
  </si>
  <si>
    <t>Ciudad de Ejecucion del proceso</t>
  </si>
  <si>
    <t>LUGAR DE EJECUCION</t>
  </si>
  <si>
    <t>Ubicación de la regional - sede donde se ejecuta el contrato</t>
  </si>
  <si>
    <t xml:space="preserve">Identificacion del contrato en el numeral 9.3 de los estudios previos </t>
  </si>
  <si>
    <t>Fecha de firma del contrato que se tomara será la física de la orden de compra y la aceptación.</t>
  </si>
  <si>
    <t>Se debe registra con la siguiente codificación 
AO-#-AÑO (ACEPTACION OFERTA )
CO-#-AÑO (CONTRATOS)
OC-#-AÑO (ORDENES DE COMPRA)</t>
  </si>
  <si>
    <t>El Estado en el que se encuentra el proceso de acuerdo a la clasificacion establecida en la lista</t>
  </si>
  <si>
    <t>La Etapa en el que se encuentra el proceso de acuerdo a la clasificacion establecida en la lista</t>
  </si>
  <si>
    <t>Rubro el origen de los recursos, Código numérico que identifica el concepto del Gasto (Funcionamiento, Deuda Inversión)</t>
  </si>
  <si>
    <t>Número de CDP con el cual el proceso inicia; Es el documento mediante el cual se garantiza el principio de legalidad, es decir, la existencia del rubro y la apropiación presupuestal suficiente para atender un gasto determinado.</t>
  </si>
  <si>
    <t>Valor del proceso que registra el estudio previo.</t>
  </si>
  <si>
    <t xml:space="preserve">Informacion registrada en los estudios previos esta informacion debe coincidir con el clasificador suministrado por colombia compra </t>
  </si>
  <si>
    <t>NOMBRE DE CODIGO</t>
  </si>
  <si>
    <t>Se tomara el que encierre todo el objeto del contrato.</t>
  </si>
  <si>
    <t>Incluir el area de la necesidad</t>
  </si>
  <si>
    <t>AREA DE LA  NECESIDAD</t>
  </si>
  <si>
    <t>Modalidad de Contratacion al que corresponda el proceso</t>
  </si>
  <si>
    <t>Fecha en la que se publica el proceso en la plataforma, para el caso de la tienda virtual es la fecha de la cotización o de la orden en el evento de que no exista cotización.</t>
  </si>
  <si>
    <t xml:space="preserve">Mes en el que adelanta el proceso </t>
  </si>
  <si>
    <t>Número proceso en Secop II o Tienda Virtual (Cotizacion)</t>
  </si>
  <si>
    <t>Número de expediente en ORFEO</t>
  </si>
  <si>
    <t xml:space="preserve">Nombre de la funcionaria que lleva el proceso </t>
  </si>
  <si>
    <t>PROFESIONAL ENCARGADO</t>
  </si>
  <si>
    <t xml:space="preserve">Se tomara la utlima version del PAABS y este sera el que deben registrar </t>
  </si>
  <si>
    <t>CONSECUTIVO PAABS</t>
  </si>
  <si>
    <t>Deben ingresar la plataforma en la que adelantaron el proceso (SECOP II / TIENDA VIRTUAL)</t>
  </si>
  <si>
    <t>Debe verificar e incluir de acuerdo a la modalidad de la contratacion</t>
  </si>
  <si>
    <t>(Varios elementos)</t>
  </si>
  <si>
    <t>Total general</t>
  </si>
  <si>
    <t>Suma de VALOR TOTAL DEL CONTRATO CON ADICIONES VIGENCIA</t>
  </si>
  <si>
    <t>Sandra Osorio Padilla</t>
  </si>
  <si>
    <t>Listas</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</si>
  <si>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</si>
  <si>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</si>
  <si>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</si>
  <si>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</si>
  <si>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</si>
  <si>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</si>
  <si>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</si>
  <si>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</si>
  <si>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</si>
  <si>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</si>
  <si>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</si>
  <si>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</si>
  <si>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</si>
  <si>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</si>
  <si>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Enero</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</si>
  <si>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</si>
  <si>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</si>
  <si>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</si>
  <si>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</si>
  <si>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</si>
  <si>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</si>
  <si>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</si>
  <si>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</si>
  <si>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</si>
  <si>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</si>
  <si>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</si>
  <si>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 xml:space="preserve">Prestación de Servicios Profesionales </t>
  </si>
  <si>
    <t>Desierto</t>
  </si>
  <si>
    <t>Cerrado</t>
  </si>
  <si>
    <t>Prestación de Servicios  de Apoyo a la gestión</t>
  </si>
  <si>
    <t>Regional Amazonas</t>
  </si>
  <si>
    <t>Aéreo Aeropuerto Palonegro.</t>
  </si>
  <si>
    <t>No</t>
  </si>
  <si>
    <t>2 CUMPLIMIENTO</t>
  </si>
  <si>
    <t>Secop I</t>
  </si>
  <si>
    <t>Marzo</t>
  </si>
  <si>
    <t>Prestación de apoyo a la Gestión</t>
  </si>
  <si>
    <t>En Tramite</t>
  </si>
  <si>
    <t>Liquidado</t>
  </si>
  <si>
    <t>Arrendamiento</t>
  </si>
  <si>
    <t>Regional Andina</t>
  </si>
  <si>
    <t>Aeropuerto Alfonso Bonilla Aragón</t>
  </si>
  <si>
    <t>N/A</t>
  </si>
  <si>
    <t>3 ESTABILIDAD_CALIDAD DE LA OBRA</t>
  </si>
  <si>
    <t>Abril</t>
  </si>
  <si>
    <t>Oficina de Control Interno</t>
  </si>
  <si>
    <t>Contratación Concurso de Méritos</t>
  </si>
  <si>
    <t>Retirado</t>
  </si>
  <si>
    <t>Cancelado</t>
  </si>
  <si>
    <t>Prestación de Servicios</t>
  </si>
  <si>
    <t>Regional  Antioquia</t>
  </si>
  <si>
    <t>Aeropuerto Alfonso López Pumarejo</t>
  </si>
  <si>
    <t>4 PAGO DE SALARIOS_PRESTACIONES SOCIALES LEGALES</t>
  </si>
  <si>
    <t>Contratación Licitación</t>
  </si>
  <si>
    <t>Exclusividad</t>
  </si>
  <si>
    <t>Obra</t>
  </si>
  <si>
    <t>Regional Caribe</t>
  </si>
  <si>
    <t xml:space="preserve">Aeropuerto Almirante Padilla </t>
  </si>
  <si>
    <t>5 RESPONSABILIDAD EXTRACONTRACTUAL</t>
  </si>
  <si>
    <t>Junio</t>
  </si>
  <si>
    <t>Interadministrativo</t>
  </si>
  <si>
    <t>Regional Eje Cafetero</t>
  </si>
  <si>
    <t>Aeropuerto el Dorado (Bogotá)</t>
  </si>
  <si>
    <t>6 BUEN MANEJO_CORRECTA INVERSIÓN DEL ANTICIPO</t>
  </si>
  <si>
    <t>Julio</t>
  </si>
  <si>
    <t>Secretaria General</t>
  </si>
  <si>
    <t>Menor Cuantía</t>
  </si>
  <si>
    <t>Compraventa</t>
  </si>
  <si>
    <t>Regional El Dorado</t>
  </si>
  <si>
    <t>Aeropuerto El Edén (La Tebaida)</t>
  </si>
  <si>
    <t>7 CALIDAD_CORRECTO FUNCIONAMIENTO DE LOS BIENES SUMISTRADOS</t>
  </si>
  <si>
    <t>Agosto</t>
  </si>
  <si>
    <t xml:space="preserve">Subdirección de Control disciplinario Interno </t>
  </si>
  <si>
    <t>Subasta Inversa Electrónica</t>
  </si>
  <si>
    <t>Suministro</t>
  </si>
  <si>
    <t>Regional Guajira</t>
  </si>
  <si>
    <t>Aeropuerto Ernesto Cortissoz (Soledad)</t>
  </si>
  <si>
    <t>8 CALIDAD DL SERVICIO</t>
  </si>
  <si>
    <t>Septiembre</t>
  </si>
  <si>
    <t>Comisión</t>
  </si>
  <si>
    <t>Regional Occidente</t>
  </si>
  <si>
    <t>Aeropuerto Gustavo Rojas Pinilla</t>
  </si>
  <si>
    <t>9 CONTRATO D GARANTÍA BANCARIA</t>
  </si>
  <si>
    <t>Octubre</t>
  </si>
  <si>
    <t>Interventoría</t>
  </si>
  <si>
    <t>Regional Oriente</t>
  </si>
  <si>
    <t>Aeropuerto José María Córdoba</t>
  </si>
  <si>
    <t>10 CARTA DE CRÉDITO STAND-BY</t>
  </si>
  <si>
    <t>Noviembre</t>
  </si>
  <si>
    <t xml:space="preserve">Acuerdo Marco de Precios </t>
  </si>
  <si>
    <t xml:space="preserve">Seguros Intermediación  </t>
  </si>
  <si>
    <t>Regional Orinoquia</t>
  </si>
  <si>
    <t>Aeropuerto Matecaña (Pereira).</t>
  </si>
  <si>
    <t>11 CONTRATO D GARANTÍA BANCARIA + CARTA D CRÉDITO STAND-BY</t>
  </si>
  <si>
    <t xml:space="preserve">Diciembre </t>
  </si>
  <si>
    <t xml:space="preserve">Bolsa de Productos </t>
  </si>
  <si>
    <t xml:space="preserve">Orden de Compra </t>
  </si>
  <si>
    <t>Regional San Andrés</t>
  </si>
  <si>
    <t>Aeropuerto Rafael Núñez (Cartagena).</t>
  </si>
  <si>
    <t>12 SERIEDAD D LA OFERTA + CUMPLIMIENTO</t>
  </si>
  <si>
    <t xml:space="preserve">Subdirección de Extranjería </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</si>
  <si>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</si>
  <si>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</si>
  <si>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</si>
  <si>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</si>
  <si>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</si>
  <si>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</si>
  <si>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</si>
  <si>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</si>
  <si>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</si>
  <si>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</si>
  <si>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</si>
  <si>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</si>
  <si>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</si>
  <si>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</si>
  <si>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</si>
  <si>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</si>
  <si>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</si>
  <si>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</si>
  <si>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</si>
  <si>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</si>
  <si>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</si>
  <si>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</si>
  <si>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</si>
  <si>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</si>
  <si>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</si>
  <si>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</si>
  <si>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</si>
  <si>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</si>
  <si>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</si>
  <si>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</si>
  <si>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</si>
  <si>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</si>
  <si>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</si>
  <si>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</si>
  <si>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</si>
  <si>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</si>
  <si>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</si>
  <si>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</si>
  <si>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</si>
  <si>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</si>
  <si>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</si>
  <si>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</si>
  <si>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</si>
  <si>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</si>
  <si>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</si>
  <si>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</si>
  <si>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</si>
  <si>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</si>
  <si>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</si>
  <si>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</si>
  <si>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</si>
  <si>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</si>
  <si>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</si>
  <si>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</si>
  <si>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</si>
  <si>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</si>
  <si>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</si>
  <si>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</si>
  <si>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</si>
  <si>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</si>
  <si>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</si>
  <si>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</si>
  <si>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</si>
  <si>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</si>
  <si>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</si>
  <si>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</si>
  <si>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</si>
  <si>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</si>
  <si>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</si>
  <si>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</si>
  <si>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</si>
  <si>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</si>
  <si>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</si>
  <si>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</si>
  <si>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</si>
  <si>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</si>
  <si>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</si>
  <si>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</si>
  <si>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</si>
  <si>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</si>
  <si>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</si>
  <si>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</si>
  <si>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</si>
  <si>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</si>
  <si>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</si>
  <si>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</si>
  <si>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</si>
  <si>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</si>
  <si>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</si>
  <si>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</si>
  <si>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</si>
  <si>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</si>
  <si>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</si>
  <si>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</si>
  <si>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</si>
  <si>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</si>
  <si>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</si>
  <si>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</si>
  <si>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Formato de Seguimiento a  la Gestión Contractual </t>
  </si>
  <si>
    <t xml:space="preserve">Código: AGCF.34 </t>
  </si>
  <si>
    <t>VerSion: 3</t>
  </si>
  <si>
    <t>Fecha: 19/06/2019</t>
  </si>
  <si>
    <t>CONSECUTIVO</t>
  </si>
  <si>
    <t>PROFESiONAL ENCARGADO</t>
  </si>
  <si>
    <t>AREA DE LA  NECESiDAD</t>
  </si>
  <si>
    <t>NoMBRE DE CODIGO</t>
  </si>
  <si>
    <t xml:space="preserve">LUGAR DE EJECUCION
</t>
  </si>
  <si>
    <t>VALOR VF 2022</t>
  </si>
  <si>
    <t>VALOR VF 2023</t>
  </si>
  <si>
    <t>FECHA DE INICIO DEL CONTRATO</t>
  </si>
  <si>
    <t>FECHA DE TERMINACION DEL CONTRATO</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</si>
  <si>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</si>
  <si>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</si>
  <si>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</si>
  <si>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</si>
  <si>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</si>
  <si>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</si>
  <si>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</si>
  <si>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</si>
  <si>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</si>
  <si>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</si>
  <si>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</si>
  <si>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</si>
  <si>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PRORROGA 2 EN DIAS</t>
  </si>
  <si>
    <t xml:space="preserve">FECHADE FIRMA </t>
  </si>
  <si>
    <t>PRORROGA 3 EN DIAS</t>
  </si>
  <si>
    <t>PRORROGA 4 EN DIAS</t>
  </si>
  <si>
    <t>Etiquetas de columna</t>
  </si>
  <si>
    <t>Etiquetas de fila</t>
  </si>
  <si>
    <t>Cuenta de PROFESiONAL ENCARGADO</t>
  </si>
  <si>
    <t>Cuenta de CONSECUTIVO</t>
  </si>
  <si>
    <t>VALOR VF 2024</t>
  </si>
  <si>
    <t>20216231405000011E</t>
  </si>
  <si>
    <t>PCD-003-2021</t>
  </si>
  <si>
    <t>enero</t>
  </si>
  <si>
    <t>Prestar los servicios profesionales con autonomía técnica y administrativa para apoyar la gestión de la secretaria general de Migración Colombia de acuerdo con las condiciones señaladas y especificaciones técnicas descritas.</t>
  </si>
  <si>
    <t>20216231405000013E</t>
  </si>
  <si>
    <t>SIP-003-2021</t>
  </si>
  <si>
    <t>Contratar la prestación del servicio de impresión, fotocopiado y escáner de documentos, mediante la figura de outsourcing,de acuerdo con el cuadro de cantidades de las especificaciones técnicas en las sedes previstas en la Unidad Administrativa Especial de Migración Colombia.</t>
  </si>
  <si>
    <t>82121500 -82121500- 80161800 - 82121700 - 82121701</t>
  </si>
  <si>
    <t>20216231405000012E</t>
  </si>
  <si>
    <t>PCD-015-2021</t>
  </si>
  <si>
    <t>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t>
  </si>
  <si>
    <t>20216231405000010E</t>
  </si>
  <si>
    <t>PCD-008-2021</t>
  </si>
  <si>
    <t>PRESTACIÓN DE SERVICIOS DE APOYO A LA GESTIÓN CON AUTONOMÍA TÉCNICA Y ADMINISTRATIVA DE APOYO A LA OFICINA ASESORA DE PLANEACION EN TEMAS DE POLÍTICAS, PLANES Y GESTIÓN Y MODELO INTEGRADO DE PLANEACIÓN Y GESTIÓN.</t>
  </si>
  <si>
    <t>80111620 - 80161504- 80121704</t>
  </si>
  <si>
    <t>20216231405000024E</t>
  </si>
  <si>
    <t>PCD-005-2021</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</si>
  <si>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</si>
  <si>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81111500 - 81111600 - 81112200</t>
  </si>
  <si>
    <t>20216231405000014E</t>
  </si>
  <si>
    <t>PCD-012-2021</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</si>
  <si>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</si>
  <si>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20216231405000026E</t>
  </si>
  <si>
    <t>PCD-006-2021</t>
  </si>
  <si>
    <t>“Contratar la prestación de los servicios de apoyo a la gestión en la Oficina de Tecnología de la Información, de acuerdo con las condiciones y especificaciones técnicas descritas en los estudios previos.”.</t>
  </si>
  <si>
    <t>81111803-81102701-81111820-81111809</t>
  </si>
  <si>
    <t>20216231405000023E</t>
  </si>
  <si>
    <t>PCD-024-2021</t>
  </si>
  <si>
    <t>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t>
  </si>
  <si>
    <t>Servicios de oficina</t>
  </si>
  <si>
    <t>A-02-02-02-008-003</t>
  </si>
  <si>
    <t>SIMON BAENA JARAMILLO</t>
  </si>
  <si>
    <t>WINSTON ANDRES MARTINEZ</t>
  </si>
  <si>
    <t xml:space="preserve"> Impresión - Servicios de alquiler o arrendamiento de equipo de oficina -  Fotocopiado - Impresión digital - Servicios de copias en blanco y negro o de cotejo</t>
  </si>
  <si>
    <t>A-02-02-02-008-009</t>
  </si>
  <si>
    <t>ALFONSO VASQUEZ GUEVARA</t>
  </si>
  <si>
    <t>HAROLD DAVID PEÑA MORENO</t>
  </si>
  <si>
    <t>Servicios temporales de recursos humanos -  Servicios de oficina - Servicios legales sobre contratos</t>
  </si>
  <si>
    <t>C-1199-1002-11-0-1199060-02</t>
  </si>
  <si>
    <t>ANA MARIA OCHOA TABARES</t>
  </si>
  <si>
    <t>RONALD OSWALDO DUARTE RODRIGUEZ</t>
  </si>
  <si>
    <t>C-1199-1002-10-0-1199001-02</t>
  </si>
  <si>
    <t>FREDY ANTONIO ALARCÓN FONSECA</t>
  </si>
  <si>
    <t>BRAYAN VALBUENA ARIZA</t>
  </si>
  <si>
    <t xml:space="preserve">NESTOR MONTENEGRO </t>
  </si>
  <si>
    <t>GERMAN RUBIANO BELTRÁN</t>
  </si>
  <si>
    <t>NORMA PATRICIA SÀNCHEZ CUBIDES</t>
  </si>
  <si>
    <t>MARCELA LARA TORO</t>
  </si>
  <si>
    <t>VALOR  2021</t>
  </si>
  <si>
    <t>Servicio s de Apoyo Gerencial</t>
  </si>
  <si>
    <t>(Todas)</t>
  </si>
  <si>
    <t>CO-002-2021</t>
  </si>
  <si>
    <t>CO-013-2021</t>
  </si>
  <si>
    <t>CO-008-2021</t>
  </si>
  <si>
    <t>CO-014-2021</t>
  </si>
  <si>
    <t>CO-003-2021</t>
  </si>
  <si>
    <t>CO-016-2021</t>
  </si>
  <si>
    <t xml:space="preserve">20216231405000008E </t>
  </si>
  <si>
    <t>PCD-001-2021</t>
  </si>
  <si>
    <t xml:space="preserve">Prestar los servicios profesionales con autonomía técnica y administrativa para apoyar la gestión de la Dirección General de Migración Colombia de acuerdo con las condiciones señaladas y especificaciones técnicas descritas en los estudios previos </t>
  </si>
  <si>
    <t xml:space="preserve">Servicios de Gestión, Servicios Profesionales de Empresa, y Servicios Administrativos </t>
  </si>
  <si>
    <t xml:space="preserve">A-02-02-02-008-003 </t>
  </si>
  <si>
    <t>EDUARDO LLAÑA SANCHEZ</t>
  </si>
  <si>
    <t>WINSTON ANDRES MARTINEZ ACOSTA</t>
  </si>
  <si>
    <t xml:space="preserve">20216231405000007E </t>
  </si>
  <si>
    <t>PCD-004-2021</t>
  </si>
  <si>
    <t xml:space="preserve">Contratar la prestación de los servicios profesionales con autonomía técnica y administrativa para apoyar al área contable del Grupo Financiero de la Subdirección Administrativa y Financiera, de acuerdo con las condiciones y especificaciones técnicas descritas en los estudios previos </t>
  </si>
  <si>
    <t>CATHERINE MELISSA MORENO HIGUERA</t>
  </si>
  <si>
    <t>JESUS ANDRES PORRAS</t>
  </si>
  <si>
    <t xml:space="preserve">20216231405000004E </t>
  </si>
  <si>
    <t>PCD-010-2021</t>
  </si>
  <si>
    <t xml:space="preserve">Contratar la prestación de los servicios técnicos de apoyo a la gestión, técnica y administrativamente para apoyar a la oficina de comunicaciones </t>
  </si>
  <si>
    <t>JAVIER ENRIQUE GONZALEZ GONZALEZ</t>
  </si>
  <si>
    <t>JUAN MANUEL CAICEDO CARDONA</t>
  </si>
  <si>
    <t xml:space="preserve">20216231405000006E </t>
  </si>
  <si>
    <t>PCD-007-2021</t>
  </si>
  <si>
    <t xml:space="preserve">Contratar la prestación de servicios profesionales para apoyar la gestión de la Oficina de Tecnología de la información, de acuerdo con las condiciones señaladas y especificaciones técnicas descritas en los Estudios Previos </t>
  </si>
  <si>
    <t xml:space="preserve">C-1199-1002-10-0-1199001-02 </t>
  </si>
  <si>
    <t xml:space="preserve">NORA CONSTANZA PARRA NARANJO </t>
  </si>
  <si>
    <t>AMEZQUITA MONROY GILMER MOISES</t>
  </si>
  <si>
    <t xml:space="preserve">20216231405000005E </t>
  </si>
  <si>
    <t>PCD-014-2021</t>
  </si>
  <si>
    <t xml:space="preserve">EDGAR AURELIO MATÌZ MENJURA </t>
  </si>
  <si>
    <t xml:space="preserve">20216231405000009E </t>
  </si>
  <si>
    <t>PCD-017-2021</t>
  </si>
  <si>
    <t xml:space="preserve">CONTRATAR LA PRESTACIÓN DE LOS SERVICIOS PROFESIONALES CON AUTONOMÍA TÉCNICA Y ADMINISTRATIVA PARA APOYAR AL GRUPO ADMINISTRATIVO DE LA SUBDIRECCIÓN ADMINISTRATIVA Y FINANCIERA, DE ACUERDO CON LAS CONDICIONES Y ESPECIFICACIONES TÉCNICAS DESCRITAS EN LOS ESTUDIOS PREVIOS. </t>
  </si>
  <si>
    <t xml:space="preserve">Servicios basados en Ingeniería, investigación y tecnología </t>
  </si>
  <si>
    <t xml:space="preserve">C-1103-1002-2-0-1103002-02 </t>
  </si>
  <si>
    <t>CO 012</t>
  </si>
  <si>
    <t xml:space="preserve">EDUARDO ALFONSO ARANGUREN VILLATE </t>
  </si>
  <si>
    <t>USECHE OVALLES CARLOS EDUARDO</t>
  </si>
  <si>
    <t>20216153404000005E</t>
  </si>
  <si>
    <t>evento 100942</t>
  </si>
  <si>
    <t>Contratar el suministro de tiquetes en las rutas nacionales e internacionales para funcionarios y contratistas, así como para la atención de desplazamientos de deportados y/o expulsados.</t>
  </si>
  <si>
    <t xml:space="preserve">Servicios de Viajes, Alimentación,
Alojamiento y Entretenimiento </t>
  </si>
  <si>
    <t>A-02-02-02-006-004</t>
  </si>
  <si>
    <t>20216231405000003E</t>
  </si>
  <si>
    <t>PCD-022-2021</t>
  </si>
  <si>
    <t>Contratar la publicación de diferentes avisos de prensa en el periódico La República, de acuerdo a las necesidades requeridas por la entidad.</t>
  </si>
  <si>
    <t xml:space="preserve">Servicios Editoriales, de Diseño, de Artes Gráficas y Bellas Artes </t>
  </si>
  <si>
    <t>CO-001-2021</t>
  </si>
  <si>
    <t>CO-004-2021</t>
  </si>
  <si>
    <t>CO-009-2021</t>
  </si>
  <si>
    <t>CO-011-2021</t>
  </si>
  <si>
    <t>20216231405000016E</t>
  </si>
  <si>
    <t>PCD-013-2021</t>
  </si>
  <si>
    <t>PRESTAR LOS SERVICIOS DE APOYO A LA GESTIÓN, CON AUTONOMÍA TÉCNICA Y ADMINISTRATIVA PARA APOYAR AL GRUPO DE SOPORTE A LA GESTIÓN REGIONAL DE LA SUBDIRECCIÓN ADMINISTRATIVA Y FINANCIERA</t>
  </si>
  <si>
    <t>Servicios de Oficina</t>
  </si>
  <si>
    <t>CO 020-2021</t>
  </si>
  <si>
    <t>ANDREA DE LOS ANGELES MONTAÑA MARTINEZ</t>
  </si>
  <si>
    <t>20216231403000002E</t>
  </si>
  <si>
    <t>PCD-018-2021</t>
  </si>
  <si>
    <t>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</si>
  <si>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Servicios de publicaciones financiadas por el autor</t>
  </si>
  <si>
    <t>A-02-02-02-008-004</t>
  </si>
  <si>
    <t>20216231405000002E</t>
  </si>
  <si>
    <t>PCD-020-2021</t>
  </si>
  <si>
    <t xml:space="preserve">SERVICIOS PROFESIONALES CON AUTONOMÍA TÉCNICA Y ADMINISTRATIVA DE APOYO A LA OFICINA ASESORA DE PLANEACION DE MIGRACIÓN COLOMBIA EN TEMAS DE DESARROLLO ORGANIZACIONAL </t>
  </si>
  <si>
    <t>Servicios de apoyo gerencial</t>
  </si>
  <si>
    <t>CO-019-2021</t>
  </si>
  <si>
    <t>MARÌA ALEJANDRA BOHÒRQUEZ ÀVILA</t>
  </si>
  <si>
    <t>DUARTE RODRIGUEZ RONALD OSWALDO</t>
  </si>
  <si>
    <t>20216231405000019E</t>
  </si>
  <si>
    <t>PCD-021-2021</t>
  </si>
  <si>
    <t>PRESTAR LOS SERVICIOS TECNICOS EN LA SUBDIRECCIÓN DE CONTROL MIGRATORIO CON AUTONOMÍA TÉCNICA Y ADMINISTRATIVA, DE ACUERDO CON LAS CONDICIONES SEÑALADAS Y ESPECIFICACIONES TÉCNICAS DESCRITAS EN LOS ESTUDIOS PREVIOS</t>
  </si>
  <si>
    <t>Mantenimiento
y soporte de
hardware de
computador</t>
  </si>
  <si>
    <t>CO 021-2021</t>
  </si>
  <si>
    <t>OSCAR ANDRÈS CURTIDOR RODRÌGUEZ</t>
  </si>
  <si>
    <t>ROBINSON VALENCIA GIRALDO</t>
  </si>
  <si>
    <t>20216231407000002E</t>
  </si>
  <si>
    <t>PCD- 023-2021</t>
  </si>
  <si>
    <t xml:space="preserve">CONTRATAR LA PUBLICACIÓN EN EL DIARIO OFICIAL DE LOS ACTOS ADMINISTRATIVOS QUE DEMANDE LA UAEMC </t>
  </si>
  <si>
    <t>Impresiones de publicaciones</t>
  </si>
  <si>
    <t>20216231405000001E</t>
  </si>
  <si>
    <t>PCD-026-2021</t>
  </si>
  <si>
    <t>PRESTAR LOS SERVICIOS PROFESIONALES CON AUTONOMÍA TÉCNICA Y ADMINISTRATIVA PARA APOYAR LA GESTIÓN DE LA OFICINA JURÍDICA DE MIGRACIÓN COLOMBIA DE ACUERDO CON LAS CONDICIONES SEÑALADAS Y ESPECIFICACIONES TÉCNICAS DESCRITAS EN LOS ESTUDIOS PREVIOS.</t>
  </si>
  <si>
    <t>20216231405000029E</t>
  </si>
  <si>
    <t>PCD-028-2021</t>
  </si>
  <si>
    <t>PRESTAR LOS SERVICIOS PROFESIONALES EN LA SUBDIRECCIÓN DE CONTROL MIGRATORIO CON AUTONOMÍA TÉCNICA Y ADMINISTRATIVA, DE ACUERDO CON LAS CONDICIONES SEÑALADAS Y ESPECIFICACIONES TÉCNICAS DESCRITAS EN LOS ESTUDIOS PREVIOS</t>
  </si>
  <si>
    <t>20216231407000001E</t>
  </si>
  <si>
    <t>MC-001-2021</t>
  </si>
  <si>
    <t>SERVICIO DE MANTENIMIENTO PREVENTIVO Y CORRECTIVO INCLUIDO REPUESTOS PARA VEHICULOS MARCA TOYOTA A NIVEL NACIONAL</t>
  </si>
  <si>
    <t>Servicios de mantenimiento y reparación de vehículos</t>
  </si>
  <si>
    <t>A-02-02-02-008-007</t>
  </si>
  <si>
    <t>20216231412000001E</t>
  </si>
  <si>
    <t>MC-002-2021</t>
  </si>
  <si>
    <t xml:space="preserve">CONTRATAR LA ADQUISICIÓN DE SOAT PARA EL PARQUE AUTOMOTOR DE MIGRACION COLOMBIA </t>
  </si>
  <si>
    <t>Seguros de vida, salud y accidentes</t>
  </si>
  <si>
    <t>A-02-02-02-007-001</t>
  </si>
  <si>
    <t>20216231410000003E</t>
  </si>
  <si>
    <t>CONTRATAR EL SERVICIO INTEGRAL DE ASEO Y CAFETERIA PARA LAS SEDES TUNJA Y YOPAL REGION 8 DE LA UNIDAD ADMINISTRATIVA ESPECIAL MIGRACIÓN COLOMBIA</t>
  </si>
  <si>
    <t>76-7611-76111501-90-9010-90101700</t>
  </si>
  <si>
    <t>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t>
  </si>
  <si>
    <t>A-02-02-02-006-003 -A-02-02-02-008-005</t>
  </si>
  <si>
    <t xml:space="preserve"> OC 63432 -2021</t>
  </si>
  <si>
    <t>CASALIMPIA S.A.</t>
  </si>
  <si>
    <t xml:space="preserve">ARCHILA CABRERA CARLOS ALBERTO </t>
  </si>
  <si>
    <t>20216231410000004E</t>
  </si>
  <si>
    <t>CONTRATAR EL SERVICIO INTEGRAL DE ASEO Y CAFETERIA PARA LAS SEDES DE POPAYÁN, BUENAVENTURA, CALI Y PALMIRA REGION 5 DE LA UNIDAD ADMINISTRATIVA ESPECIAL MIGRACIÓN COLOMBIA</t>
  </si>
  <si>
    <t>OC 63509-2021</t>
  </si>
  <si>
    <t>COOPERATIVA DE TRABAJO ASOCIADO SERCONAL</t>
  </si>
  <si>
    <t>27 SERIEDAD D OFERTA + CUMPLIM + ESTABIL_CALIDAD D OBRA+ RESPONSAB EXTRACONTRACTUAL</t>
  </si>
  <si>
    <t>CARLOS ERDULFO ROMERO</t>
  </si>
  <si>
    <t>20216231410000001E</t>
  </si>
  <si>
    <t>CONTRATAR EL SERVICIO INTEGRAL DE ASEO Y CAFETERIA REGION 4</t>
  </si>
  <si>
    <t>OC 63519-2021</t>
  </si>
  <si>
    <t>LADOINSA LABORES DOTACIONES INDUSTRIALES S.A.S</t>
  </si>
  <si>
    <t>28 SERIEDAD D OFERTA + CUMPLIM + ESTABIL_CALIDAD D OBRA+ RESPONSAB EXTRACONTRACTUAL</t>
  </si>
  <si>
    <t>ELISABETH USECHE MARIN</t>
  </si>
  <si>
    <t>20216231410000005E</t>
  </si>
  <si>
    <t>CONTRATAR EL SERVICIO INTEGRAL DE ASEO Y CAFETERIA REGION 11</t>
  </si>
  <si>
    <t>OC 63571-2021</t>
  </si>
  <si>
    <t>Limpieza Institucional LASU S.A.S</t>
  </si>
  <si>
    <t>NO SE HAN REDCIBIDO</t>
  </si>
  <si>
    <t>29 SERIEDAD D OFERTA + CUMPLIM + ESTABIL_CALIDAD D OBRA+ RESPONSAB EXTRACONTRACTUAL</t>
  </si>
  <si>
    <t>JIMMY ENRIQUE GAITAN ORTIZ</t>
  </si>
  <si>
    <t>20216231410000002E</t>
  </si>
  <si>
    <t>CONTRATAR EL SERVICIO INTEGRAL DE ASEO Y CAFETERIA PARA LA SEDE DE VILLAVICENCIO REGION 10 DE LA UNIDAD ADMINISTRATIVA ESPECIAL MIGRACIÓN COLOMBIA</t>
  </si>
  <si>
    <t>OC 63520-2021</t>
  </si>
  <si>
    <t>30 SERIEDAD D OFERTA + CUMPLIM + ESTABIL_CALIDAD D OBRA+ RESPONSAB EXTRACONTRACTUAL</t>
  </si>
  <si>
    <t>LOMBO BRIJALBA SANTIAGO HECTOR</t>
  </si>
  <si>
    <t>20216231410000006E</t>
  </si>
  <si>
    <t>CONTRATAR EL SERVICIO INTEGRAL DE ASEO Y CAFETERIA REGION 2</t>
  </si>
  <si>
    <t>OC-63621-2021</t>
  </si>
  <si>
    <t>SERVICIOS DE ASEO CAFETERIA Y  MANTENIMIENTO INSTITUCIONAL OUTSOURCING SEASIN LTDA</t>
  </si>
  <si>
    <t>GUTIERREZ GUARDO IBETH SENOVIA</t>
  </si>
  <si>
    <t>20216231405000025E</t>
  </si>
  <si>
    <t>PCD-002-2021</t>
  </si>
  <si>
    <t>PRESTACION DE SERVICIOS PROFESIONALES EN EL GRUPO DE CONTRATOS ADSCRITO A LA SUBDIRECCIÓN ADMINISTRATIVA Y FINANCIERA EN EL DESARROLLO DE PROCESOS PRECONTRACTUALES CONTRACTUALES Y POST CONTRACTUALES LIDERADOS POR ESTA DEPENDENCIA</t>
  </si>
  <si>
    <t>CO-005-2021</t>
  </si>
  <si>
    <t>JENNY ANDREA MOTAVITA SUAZA</t>
  </si>
  <si>
    <t>GOMEZ ROMERO JOSE CLEMENTE</t>
  </si>
  <si>
    <t>20216231405000021E</t>
  </si>
  <si>
    <t>PCD-009-2021</t>
  </si>
  <si>
    <t>Contratar la prestación de los servicios profesionales con autonomía técnica y administrativa de apoyo a la Subdirección de Verificaciones en asuntos de Estadística y visualización de datos.</t>
  </si>
  <si>
    <t>81131501-81131502-81131503-81131505</t>
  </si>
  <si>
    <t>Análisis de factores</t>
  </si>
  <si>
    <t>CO-007-2021</t>
  </si>
  <si>
    <t>JOAQUÌN ANTÒNIO RODRÌGUEZ VILLEGAS</t>
  </si>
  <si>
    <t>JIMENEZ RINCON JOSE GABRIEL</t>
  </si>
  <si>
    <t>20216231405000022E</t>
  </si>
  <si>
    <t>PCD-011-2021</t>
  </si>
  <si>
    <t>Contratar los servicios profesionales en la subdirección de control migratorio con autonomía técnica y administrativa, de acuerdo con las condiciones señaladas y especificaciones técnicas descritas en los estudios previos</t>
  </si>
  <si>
    <t>CO-010-2021</t>
  </si>
  <si>
    <t>ANDRÈS RODOLFO RUEDA GARZÒN</t>
  </si>
  <si>
    <t>VELASQUEZ ARDILA HUMBERTO</t>
  </si>
  <si>
    <t>20216231405000020E</t>
  </si>
  <si>
    <t>PCD-019-2021</t>
  </si>
  <si>
    <t>CO-017-2021</t>
  </si>
  <si>
    <t>ANA CONSTANZA POLANÍA ALMARIO</t>
  </si>
  <si>
    <t> ARBELAEZ IZQUIERDO GUADALUPE</t>
  </si>
  <si>
    <t>20216231405000018E</t>
  </si>
  <si>
    <t>PCD-025-2021</t>
  </si>
  <si>
    <t>Contratar la prestación de los servicios profesionales con autonomía técnica y administrativa para apoyar la gestión de la Oficina Jurídica de Migración Colombia de acuerdo con las condiciones señaladas y especificaciones técnicas descritas en los estudios previos.</t>
  </si>
  <si>
    <t>CO-018-2021</t>
  </si>
  <si>
    <t>MYRIAM BUITRAGO ESPITIA</t>
  </si>
  <si>
    <t>20216231405000028E</t>
  </si>
  <si>
    <t>PCD-016-2021</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</si>
  <si>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</si>
  <si>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Ingeniería de Software y hardware</t>
  </si>
  <si>
    <t xml:space="preserve">C-1199-1002-8-0-1199018-02 </t>
  </si>
  <si>
    <t>CO-015-2021</t>
  </si>
  <si>
    <t>LILIANA GÓMEZ VELÀSQUEZ</t>
  </si>
  <si>
    <t>20216231405000027E</t>
  </si>
  <si>
    <t>PCD-027-2021</t>
  </si>
  <si>
    <t>Contratar la prestación de los servicios profesionales con autonomía técnica y administrativa para apoyar al grupo administrativo de la subdirección administrativa y financiera, de acuerdo con las condiciones y especificaciones técnicas descritas en los estudios previos.</t>
  </si>
  <si>
    <t>Servicios de Certificación de cumplimiento de requisitos legales</t>
  </si>
  <si>
    <t>C-1103-1002-2-0-1103001-02</t>
  </si>
  <si>
    <t>20216231411000001E</t>
  </si>
  <si>
    <t>SIE-002-2021</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</si>
  <si>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Yopal, Puerto Carreño, entre otras.</t>
  </si>
  <si>
    <t>15101505-15101506</t>
  </si>
  <si>
    <t>Diésel - Gasolina corriente</t>
  </si>
  <si>
    <t xml:space="preserve">A-02-02-01-003-003 </t>
  </si>
  <si>
    <t>SERRANO BORNACELLY ILVIS PATRICIA</t>
  </si>
  <si>
    <t>20196231401000007E</t>
  </si>
  <si>
    <t>PCD-105-2019</t>
  </si>
  <si>
    <t>Contratar el arrendamiento de las Oficinas 401, 402 y 404 con sus correspondientes parqueaderos, los cuales se encuentran ubicados la calle 26 No. 59-51, torre 3, piso 4 del Edificio Argos, en la ciudad de Bogotá D.C.</t>
  </si>
  <si>
    <t>Alquiler y arrendamiento de propiedades o edificaciones.</t>
  </si>
  <si>
    <t xml:space="preserve">A-02-02-02-007 </t>
  </si>
  <si>
    <t>CO-135-2019</t>
  </si>
  <si>
    <t>noviembre</t>
  </si>
  <si>
    <t>MART INVERSIONES S.A.S.</t>
  </si>
  <si>
    <t xml:space="preserve">Secop I </t>
  </si>
  <si>
    <t>20196231401000009E</t>
  </si>
  <si>
    <t>PCD-101-2019</t>
  </si>
  <si>
    <t>Contratar el arrendamiento de la Oficina 403, de la Torre Argos con sus correspondientes parqueaderos, los cuales se encuentran ubicados en la calle 26 No. 59-51, torre 3, piso 4 del Edificio Argos, en la ciudad de Bogotá D.C.</t>
  </si>
  <si>
    <t>CO-137-2019</t>
  </si>
  <si>
    <t>FT CRECER INVERSIONES S.A.S.</t>
  </si>
  <si>
    <t>CO-012-2020</t>
  </si>
  <si>
    <t>20216231405000048E</t>
  </si>
  <si>
    <t>MC-003-2021</t>
  </si>
  <si>
    <t>CONTRATAR EL SUMINISTRO DE COMBUSTIBLE PARA EL PARQUE AUTOMOTOR DEL PCM DE TUMACO.</t>
  </si>
  <si>
    <t>15101505, 15101506</t>
  </si>
  <si>
    <t>A-02-02-01-003-003</t>
  </si>
  <si>
    <t>20216231405000056E</t>
  </si>
  <si>
    <t>PCD-029-2021</t>
  </si>
  <si>
    <t>Contratar la prestación de los servicios profesionales con autonomía técnica y administrativa para apoyar la gestión de la Secretaría General de Migración Colombia de acuerdo con las condiciones técnicas señaladas en los estudios previos.</t>
  </si>
  <si>
    <t>80121704, 80161500,80161504,8110150</t>
  </si>
  <si>
    <t>20216231405000059E</t>
  </si>
  <si>
    <t>PCD-034-2021</t>
  </si>
  <si>
    <t>Apoyar a Migración Colombia en el desarrollo de nuevas funcionalidades y la optimización e integración del sistema de gestión documental Orfeo y del centro virtual de atención al ciudadano CVAC+</t>
  </si>
  <si>
    <t>C-1199-1002-8-0-1199018-02</t>
  </si>
  <si>
    <t>20216231405000060E</t>
  </si>
  <si>
    <t>PCD-035-2021</t>
  </si>
  <si>
    <t>CONTRATAR LA PRESTACIÓN DE SERVICIOS PROFESIONALES CON AUTONOMÍA TÉCNICA Y ADMINISTRATIVA PARA EL APOYO EN LA GESTIÓN DE LA OFICINA ASESORA DE PLANEACIÓN EN ASUNTOS DE COOPERACIÓN INTERNACIONAL, ANÁLISIS MIGRATORIO Y SEGUIMIENTO</t>
  </si>
  <si>
    <t>80111620, 80161504, 93121607</t>
  </si>
  <si>
    <t>C-1199-1002-11-0-1199054-02</t>
  </si>
  <si>
    <t>PCD-037-2021</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</si>
  <si>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2021”. Lo anterior, de acuerdo con las condiciones señaladas en las especificaciones y condiciones técnicas de los estudios previos.</t>
  </si>
  <si>
    <t>81101508, 80161500, 80161504, 80121704</t>
  </si>
  <si>
    <t>20216231405000043E</t>
  </si>
  <si>
    <t>PCD-040-2021</t>
  </si>
  <si>
    <t>Contratar la extensión de garantía incluido mantenimientos preventivos y correctivos con repuestos, para la solución de pasillos migratorios – BIOMIG, (Aeropuerto El Dorado) de acuerdo con las especificaciones técnicas de la Unidad Administrativa Especial Migración Colombia.</t>
  </si>
  <si>
    <t>MARIA JOSE YEPES</t>
  </si>
  <si>
    <t>FABIAN MAURICIO LOSADA FLORÉZ</t>
  </si>
  <si>
    <t>SARA BONIL ROMERO</t>
  </si>
  <si>
    <t xml:space="preserve">AZUCENA PINZON </t>
  </si>
  <si>
    <t>NO</t>
  </si>
  <si>
    <t>ILVIS PATRICIA SERRANO BORNACELLY</t>
  </si>
  <si>
    <t>OSCAR ANDRES VALDERRAM</t>
  </si>
  <si>
    <t xml:space="preserve">CLAUDIA MILENA BASTIDAS UBATE </t>
  </si>
  <si>
    <t> 20216231410000014E</t>
  </si>
  <si>
    <t>. 20216231410000015E</t>
  </si>
  <si>
    <t>20216231410000016E</t>
  </si>
  <si>
    <t>20216231410000013E</t>
  </si>
  <si>
    <t>20216231410000012E</t>
  </si>
  <si>
    <t> 20216231410000010E</t>
  </si>
  <si>
    <t>20216231410000011E</t>
  </si>
  <si>
    <t>20216231410000009E</t>
  </si>
  <si>
    <t> 20216231410000008E</t>
  </si>
  <si>
    <t>20216231410000021E</t>
  </si>
  <si>
    <t>20216231410000022E</t>
  </si>
  <si>
    <t>CONTRATAR EL SERVICIO INTEGRAL DE ASEO Y CAFETERIA PARA LAS SEDES DE : SANTA MARTA, RIOHACHA, MAICAO, VALLEDUPAR, Y PARAGUACHON REGION 1 DE LA UNIDAD ADMINISTRATIVA ESPECIAL MIGRACIÓN COLOMBIA.</t>
  </si>
  <si>
    <t>OC 64513-2021</t>
  </si>
  <si>
    <t>CONTRATAR EL SERVICIO INTEGRAL DE ASEO Y CAFETERIA PARA LA SEDE DE SEDE 1: CFSM CÚCUTA, SEDE 2: CFSM BUCARAMANGA, SEDE 3: CFSM PUERTO SANTANDER, SEDE 4: CENAF VILLA DEL ROSARIO, REGION 9 DE LA UNIDAD ADMINISTRATIVA ESPECIAL MIGRACIÓN COLOMBIA</t>
  </si>
  <si>
    <t>OC 64383-2021</t>
  </si>
  <si>
    <t>MR CLEAN S.A.</t>
  </si>
  <si>
    <t>CONTRATAR EL SERVICIO INTEGRAL DE ASEO Y CAFETERIA PARA LAS SEDES: SEDE 1 CFSM MEDELLÍN, SEDE 2: PCM AEROPUERTO RIO NEGRO, SEDE 3: PCM TURBO, SEDE 4: PCM CAPURGANÁ Y SEDE 5: PCM JURADÓ, DE LA REGION 3 DE LA UNIDAD ADMINISTRATIVA ESPECIAL MIGRACIÓN COLOMBIA</t>
  </si>
  <si>
    <t>OC 64337-2021</t>
  </si>
  <si>
    <t>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</si>
  <si>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OC 64384-2021</t>
  </si>
  <si>
    <t>ASEAR S.A. ESP</t>
  </si>
  <si>
    <t>CONTRATAR EL SERVICIO INTEGRAL DE ASEO Y CAFETERIA PARA LAS SEDES DE: SEDE 1: CFSM LETICIA, , SEDE 2: PCMA AEROPUERTO INTERNACIONAL ALFREDO VASQUEZ COBO, SEDE 3: PCM BALSA MIGRATORIA LETICIA, SEDE 4: PCM PTO NARIÑO , REGION 13 DE LA UNIDAD ADMINISTRATIVA ESPECIAL MIGRACIÓN COLOMBIA.</t>
  </si>
  <si>
    <t>OC 64328- 2021</t>
  </si>
  <si>
    <t>CONTRATAR EL SERVICIO INTEGRAL DE ASEO Y CAFETERIA PARA LAS SEDES DE: SEDE 1: CFSM ARAUCA, SEDE 2: PCM PUENTE INTERNACIONAL JOSÉ ANTONIO PÁEZ, REGION 15 DE LA UNIDAD ADMINISTRATIVA ESPECIAL MIGRACIÓN COLOMBIA.</t>
  </si>
  <si>
    <t>OC 64330-2021</t>
  </si>
  <si>
    <t>CONTRATAR EL SERVICIO INTEGRAL DE ASEO Y CAFETERIA PARA LA SEDE 1: PCM BAHÍA SOLANO, SEDE 2: CFSM QUIBDÓ. , REGION 14 DE LA UNIDAD ADMINISTRATIVA ESPECIAL MIGRACIÓN COLOMBIA</t>
  </si>
  <si>
    <t>OC 64452-2021</t>
  </si>
  <si>
    <t>CONTRATAR EL SERVICIO INTEGRAL DE ASEO Y CAFETERIA PARA LA SEDE 1: CFSM PUERTO CARREÑO. , REGION 16 DE LA UNIDAD ADMINISTRATIVA ESPECIAL MIGRACIÓN COLOMBIA</t>
  </si>
  <si>
    <t>OC 64480-2021</t>
  </si>
  <si>
    <t>CONTRATAR EL SERVICIO INTEGRAL DE ASEO Y CAFETERIA PARA LA SEDE 1: PCM PUERTO INÍRIDA, REGION 18 DE LA UNIDAD ADMINISTRATIVA ESPECIAL MIGRACIÓN COLOMBIA</t>
  </si>
  <si>
    <t>OC 64481-2021</t>
  </si>
  <si>
    <t> COMPRA DE  CONTENEDORES PARA LA CLASIFICACIÃN DE LOS RESIDUOS GENERADOS EN LOS CENTROS FACILITADORES DE SERVICIOS MIGRATORIOS Y PUESTOS DE CONTROL MIGRATORIO A NIVEL NACIONAL</t>
  </si>
  <si>
    <t>47-12-17</t>
  </si>
  <si>
    <t>Equipos de Limpieza y Suministros- Equipo de aseo- Envases y accesorios para residuos</t>
  </si>
  <si>
    <t>A-02-02-01-003-006</t>
  </si>
  <si>
    <t>OC 64620-2021</t>
  </si>
  <si>
    <t>COLOMBIANA DE COMERCIO S.A. Y/O ALKOSTO S.A.</t>
  </si>
  <si>
    <t> COMPRA DE HERRAMIENTAS DE MEDICIÃN PARA CUANTIFICAR LOS RESIDUOS GENERADOS EN LOS CENTROS FACILITADORES DE SERVICIOS MIGRATORIOS Y PUESTOS DE CONTROL MIGRATORIO A NIVEL</t>
  </si>
  <si>
    <t xml:space="preserve"> A-02-02-01-004-003 -</t>
  </si>
  <si>
    <t>OC 64607-2021</t>
  </si>
  <si>
    <t>FALABELLA</t>
  </si>
  <si>
    <t>PONCE CALVO LEONIDAS ALBERTO</t>
  </si>
  <si>
    <t>NO SE HAN RECIBIDO</t>
  </si>
  <si>
    <t>SERGIO ANDRES.BLANCO</t>
  </si>
  <si>
    <t>ROJAS PEREZ JAIRO</t>
  </si>
  <si>
    <t>CABEZA PACHECO TAMARA</t>
  </si>
  <si>
    <t>31 SERIEDAD D OFERTA + CUMPLIM + ESTABIL_CALIDAD D OBRA+ RESPONSAB EXTRACONTRACTUAL</t>
  </si>
  <si>
    <t>CAMARGO GUZMAN DIANA VICENTA</t>
  </si>
  <si>
    <t>32 SERIEDAD D OFERTA + CUMPLIM + ESTABIL_CALIDAD D OBRA+ RESPONSAB EXTRACONTRACTUAL</t>
  </si>
  <si>
    <t>SERNA REYES LUIS EDUARDO</t>
  </si>
  <si>
    <t>33 SERIEDAD D OFERTA + CUMPLIM + ESTABIL_CALIDAD D OBRA+ RESPONSAB EXTRACONTRACTUAL</t>
  </si>
  <si>
    <t>35 SERIEDAD D OFERTA + CUMPLIM + ESTABIL_CALIDAD D OBRA+ RESPONSAB EXTRACONTRACTUAL</t>
  </si>
  <si>
    <t>RIOS RODRIGUEZ JORGE ELIECER</t>
  </si>
  <si>
    <t>36 SERIEDAD D OFERTA + CUMPLIM + ESTABIL_CALIDAD D OBRA+ RESPONSAB EXTRACONTRACTUAL</t>
  </si>
  <si>
    <t>MANCERA SANCHEZ NELSON JULIAN</t>
  </si>
  <si>
    <t>USECHE OVALLE CARLOS EDUARDO</t>
  </si>
  <si>
    <t>20216231405000041E</t>
  </si>
  <si>
    <t>20216231401000001E</t>
  </si>
  <si>
    <t>20216231407000005E</t>
  </si>
  <si>
    <t>20216231407000004E</t>
  </si>
  <si>
    <t>20216231407000006E</t>
  </si>
  <si>
    <t>20216231407000003E</t>
  </si>
  <si>
    <t>20216231405000031E</t>
  </si>
  <si>
    <t>PCD-036-2021</t>
  </si>
  <si>
    <t>PCD-042-2021</t>
  </si>
  <si>
    <t>MC-005-2021</t>
  </si>
  <si>
    <t>MC-006-2021</t>
  </si>
  <si>
    <t>MC-007-2021</t>
  </si>
  <si>
    <t>MC-011-2021</t>
  </si>
  <si>
    <t>SIE-004-2021</t>
  </si>
  <si>
    <t>SIE-006-2021</t>
  </si>
  <si>
    <t>febrero</t>
  </si>
  <si>
    <t>CONTRATAR EL SERVICIO DE MANTENIMIENTO PREVENTIVO DE LA MÁQUINA LÁSER TROTEC SP100R C30 Y DEL SUMINISTRO DEL SISTEMA DE EXTRACCIÓN 8260 ATMOS MONO Y SU RESPECTIVA BOLSA DE REPUESTOS.</t>
  </si>
  <si>
    <t xml:space="preserve">CONTRATAR EL ARRIENDO DEL PARQUEADERO -AEROPUERTO EL DORADO. </t>
  </si>
  <si>
    <t>CONTRATAR EL SERVICIO DE MANTENIMIENTO PREVENTIVO Y CORRECTIVO INCLUIDO REPUESTOS PARA EL PARQUE AUTOMOTOR DE LA REGIONAL ORIENTE EN LA CIUDAD DE BUCARAMANGA</t>
  </si>
  <si>
    <t xml:space="preserve">CONTRATAR EL SERVICIO DE MANTENIMIENTO PREVENTIVO Y CORRECTIVO INCLUIDO REPUESTOS PARA EL PARQUE AUTOMOTOR  REGIONAL ORIENTE EN LA CIUDAD DE CUCUTA </t>
  </si>
  <si>
    <t>CONTRATAR EL SERVICIO DE MANTENIMIENTO PREVENTIVO Y CORRECTIVO INCLUIDO REPUESTOS PARA EL PARQUE AUTOMOTOR DE LA REGIONAL NARIÑO</t>
  </si>
  <si>
    <t>Adquirir la extensión de garantía para los servidores marca DELL, que hacen parte de la plataforma tecnológica de la Unidad Administrativa Especial Migración Colombia.</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</si>
  <si>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</si>
  <si>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Servicios de mantenimiento y reparación de equipo de manufactura</t>
  </si>
  <si>
    <t xml:space="preserve">Alquiler y arrendamiento de propiedades o edificaciones. </t>
  </si>
  <si>
    <t>Servicio basados en ingeniería, investigación y tecnología.</t>
  </si>
  <si>
    <t>Servicios de Edificación, Construcción de Instalaciones y Mantenimiento</t>
  </si>
  <si>
    <t xml:space="preserve">A-02-02-02-007-002 </t>
  </si>
  <si>
    <t xml:space="preserve">A-02-02-02-008-007 </t>
  </si>
  <si>
    <t xml:space="preserve">CONTRATAR EL SERVICIO DE MANTENIMIENTO PREVENTIVO Y CORRECTIVO INCLUIDO REPUESTOS PARA EL PARQUE AUTOMOTOR DE LA  REGIONAL CARIBE. </t>
  </si>
  <si>
    <t>OC 63841</t>
  </si>
  <si>
    <t>SUBATOURS S.A.S</t>
  </si>
  <si>
    <t>JUDY MELYNDA FERNANDEZ BAQUERO</t>
  </si>
  <si>
    <t>20196231401000014E</t>
  </si>
  <si>
    <t>PCD-119-2019</t>
  </si>
  <si>
    <t>Contratar el arrendamiento de un local comercial en el departamento de Magdalena, en la ciudad de Santa Marta, para el funcionamiento del Centro Facilitador de Servicios Migratorios de la UAEMC, en la Ciudad de Santa Marta.  Ubicado en la Avenida del Ferrocarril calle 19# 8 - 68, esquina| Barrio Centro.</t>
  </si>
  <si>
    <t>Servicios de Gestión, Servicios Profesionales de Empresa y Servicios Administrativos</t>
  </si>
  <si>
    <t>A-02-02-02-007</t>
  </si>
  <si>
    <t>CO-128-2019</t>
  </si>
  <si>
    <t>FRANCISCO GUTIERREZ CABARIQUE</t>
  </si>
  <si>
    <t>323019-1619</t>
  </si>
  <si>
    <t>SANDRO EDUARDO MURCIA ALFONSO</t>
  </si>
  <si>
    <t>20196231401000012E</t>
  </si>
  <si>
    <t>PCD-114-2019</t>
  </si>
  <si>
    <t>Contratar el arrendamiento de nueve (09) cupos de parqueadero del establecimiento de comercio PARQUEADERO AGA, el cual se encuentra ubicado en la calle 22 No 10-45 de la ciudad de Pereira Risaralda, para el parque automotor asignado a la sede de la Regional Eje Cafetero.</t>
  </si>
  <si>
    <t>CO-129-2019</t>
  </si>
  <si>
    <t>JUAN CARLOS GIRALDO RESTREPO</t>
  </si>
  <si>
    <t>322919-1519</t>
  </si>
  <si>
    <t>LUIS GUILLERMO CABAS GARCIA</t>
  </si>
  <si>
    <t>CO-022-2021</t>
  </si>
  <si>
    <t>MARTHA ISABEL CONRADO LÓPEZ</t>
  </si>
  <si>
    <t> USECHE OVALLES CARLOS EDUARDO</t>
  </si>
  <si>
    <t>20216231405000046E</t>
  </si>
  <si>
    <t>PCD-030-2021</t>
  </si>
  <si>
    <t>PRESTAR LOS SERVICIOS PROFESIONALES CON AUTONOMÍA TÉCNICA Y ADMINISTRATIVA PARA APOYAR LA GESTIÓN DE LA SECRETARÍA GENERAL DE MIGRACIÓN COLOMBIA DE ACUERDO CON LAS CONDICIONES SEÑALADAS Y ESPECIFICACIONES TÉCNICAS DESCRITAS EN LOS ESTUDIOS PREVIOS. </t>
  </si>
  <si>
    <t>85.525.000 </t>
  </si>
  <si>
    <t>20216231405000015E</t>
  </si>
  <si>
    <t>PCD-031-2021</t>
  </si>
  <si>
    <t>81111500-81111600-81112200</t>
  </si>
  <si>
    <t>Ingeniería de software o hardware</t>
  </si>
  <si>
    <t>20216231405000045E</t>
  </si>
  <si>
    <t>PCD-033-2021</t>
  </si>
  <si>
    <t>20216231411000006E</t>
  </si>
  <si>
    <t>MC-004-2021</t>
  </si>
  <si>
    <t>Contratar el suministro de combustible para el parque automotor y plantas eléctricas de la REGIONAL SAN ANDRES Y PROVIDENCIA  – CFSM SAN ANDRES Y PROVIDENCIA</t>
  </si>
  <si>
    <t>15101505 - 15101506</t>
  </si>
  <si>
    <t>Combustible diésel - Gasolina corriente</t>
  </si>
  <si>
    <t>20216231411000003E</t>
  </si>
  <si>
    <t>MC-008-2021</t>
  </si>
  <si>
    <t>Contratar el suministro de combustible parque automotor y plantas eléctricas regional Orinoquia PCMF Inírida</t>
  </si>
  <si>
    <t>20216231405000044E</t>
  </si>
  <si>
    <t>PRESTAR LOS SERVICIOS PROFESIONALES CON AUTONOMÍA TÉCNICA Y ADMINISTRATIVA PARA APOYAR AL GRUPO ADMINISTRATIVO DE LA SUBDIRECCIÓN ADMINISTRATIVA Y FINANCIERA, DE ACUERDO CON LAS CONDICIONES Y ESPECIFICACIONES TÉCNICAS DESCRITAS EN LOS ESTUDIOS PREVIOS..</t>
  </si>
  <si>
    <t>20216231411000005E</t>
  </si>
  <si>
    <t>MC-012-2021</t>
  </si>
  <si>
    <t>Contratar el suministro de combustible parque automotor y plantas eléctricas REGIONAL AMAZONAS</t>
  </si>
  <si>
    <t>20216231411000002E</t>
  </si>
  <si>
    <t>SIE-003-2021</t>
  </si>
  <si>
    <t>Contratar el suministro de materiales ferreléctricos para atender los requerimientos que en materia de mantenimiento locativo presente las sedes de Migración Colombia a nivel nacional.</t>
  </si>
  <si>
    <t>40141700-39121300-39121700-31162800</t>
  </si>
  <si>
    <t xml:space="preserve">Material de Ferretería y accesorios </t>
  </si>
  <si>
    <t xml:space="preserve">A-02-02-01-002-006, A-02-02-01-003-001, A-02-02-01-003-002, A-02-02-01-001-005  </t>
  </si>
  <si>
    <t>20216231405000037E</t>
  </si>
  <si>
    <t>SIE-005-2021</t>
  </si>
  <si>
    <t>Contratar servicio de mantenimiento preventivo y correctivo de aires acondicionados a nivel nacional</t>
  </si>
  <si>
    <t>72101511 - 72151207</t>
  </si>
  <si>
    <t>Servicios de instalación o mantenimiento o reparación de aires acondicionados</t>
  </si>
  <si>
    <t>20216231405000042E</t>
  </si>
  <si>
    <t>SIE-007-2021</t>
  </si>
  <si>
    <t>CONTRATAR EL SERVICIO DE MANTENIMIENTO PREVENTIVO Y CORRECTIVO DE PLANTAS ELECTRICAS A NIVEL NACIONAL</t>
  </si>
  <si>
    <t>72151514 - 72154302</t>
  </si>
  <si>
    <t>Servicio de mantenimiento de energía de emergencia o de reserva</t>
  </si>
  <si>
    <t>20216231405000062E</t>
  </si>
  <si>
    <t>PCD-045-2021</t>
  </si>
  <si>
    <t>Contratar la prestación de los servicios profesionales para apoyar la gestión de la Oficina de Tecnología de la Información de Migración Colombia, en las actividades relacionadas con infraestructura y comunicaciones en apoyo a los sistemas de información, de acuerdo con las condiciones señaladas y especificaciones técnicas descritas en los estudios previos.</t>
  </si>
  <si>
    <t>81111500 - 81111800 - 81112300</t>
  </si>
  <si>
    <t>20216231405000063E</t>
  </si>
  <si>
    <t>PCD-046-2021</t>
  </si>
  <si>
    <t>20216231405000047E</t>
  </si>
  <si>
    <t>PCD-048-2021</t>
  </si>
  <si>
    <t>CONTRATAR LA PRESTACIÓN DEL SERVICIO DE ALOJAMIENTO, ALIMENTACIÓN Y APOYO LOGISTICO PARA ACTIVIDADES DE CAPACITACIÓN A NIVEL NACIONAL</t>
  </si>
  <si>
    <t>80141607 - 80141902 - 80131504 - 90141500</t>
  </si>
  <si>
    <t>Gestión de eventos</t>
  </si>
  <si>
    <t xml:space="preserve">A-02-02-02-006-003 </t>
  </si>
  <si>
    <t>20216231403000004E</t>
  </si>
  <si>
    <t>SIE-009-2021</t>
  </si>
  <si>
    <t xml:space="preserve">CONTRATAR LA ADQUISICIÓN DE SILLAS PARA LOS FUNCIONARIOS DE MIGRACIÓN COLOMBIA.   </t>
  </si>
  <si>
    <t>56101522 - 56111502 - 56112104</t>
  </si>
  <si>
    <t>SILLAS DE BRAZOS</t>
  </si>
  <si>
    <t xml:space="preserve">A-02-01-01-003-008 </t>
  </si>
  <si>
    <t>CO-027-2021</t>
  </si>
  <si>
    <t>LILIANA JARAMILLO MUTIS</t>
  </si>
  <si>
    <t>CO-030-2021</t>
  </si>
  <si>
    <t>ANDRÉS ALBERTO CORTINA PIÑA</t>
  </si>
  <si>
    <t>CO-032-2021</t>
  </si>
  <si>
    <t>RAÚL ALEJANDRO CHAPARRO REYES</t>
  </si>
  <si>
    <t>AO-002-2021</t>
  </si>
  <si>
    <t>AUTO ISLAS S.A.S.</t>
  </si>
  <si>
    <t>CO-037-2021</t>
  </si>
  <si>
    <t>JOHANA PATRICIA OVIEDO MOLANO</t>
  </si>
  <si>
    <t>MARTINEZ ACOSTA WINSTON ANDRES</t>
  </si>
  <si>
    <t>RAMIREZ MARTINEZ HECTOR FABIO</t>
  </si>
  <si>
    <t> CABEZA PACHECO TAMARA</t>
  </si>
  <si>
    <t>20216231405000017E</t>
  </si>
  <si>
    <t>PCD-038-2021</t>
  </si>
  <si>
    <t>PRESTAR LOS SERVICIOS PROFESIONALES CON AUTONOMÍA TÉCNICA Y ADMINISTRATIVA PARA APOYAR LA GESTIÓN DE LA OFICINA JURÍDICA DE MIGRACIÓN COLOMBIA DE ACUERDO CON LAS CONDICIONES SEÑALADAS Y ESPECIFICACIONES TÉCNICAS DESCRITAS EN LOS ESTUDIOS PREVIOS</t>
  </si>
  <si>
    <t>CO-034</t>
  </si>
  <si>
    <t>NORBERTO RUBIANO MARTÌNEZ</t>
  </si>
  <si>
    <t>ARBELAEZ IZQUIERDO GUADALUPE</t>
  </si>
  <si>
    <t>20216231405000050E</t>
  </si>
  <si>
    <t>PCD-039-2021</t>
  </si>
  <si>
    <t>CONTRATAR LA PRESTACIÓN DE LOS SERVICIOS PROFESIONALES PARA APOYAR A LA OFICINA DE COMUNICACIONES</t>
  </si>
  <si>
    <t>20216231411000009E</t>
  </si>
  <si>
    <t>MC-009-2021</t>
  </si>
  <si>
    <t>CONTRATAR EL SUMINISTRO DE COMBUSTIBLE PARQUE AUTOMOTOR Y PLANTAS ELECTRICAS REGIONAL NARIÑO PCM SAN MIGUEL</t>
  </si>
  <si>
    <t>Diésel</t>
  </si>
  <si>
    <t>20216231411000008E</t>
  </si>
  <si>
    <t>MC-010-2021</t>
  </si>
  <si>
    <t>Contratar el suministro de combustible para el parque automotor y plantas eléctricas de la REGIONAL GUAJIRA – CFSM MAICAO</t>
  </si>
  <si>
    <t>20216231403000009E</t>
  </si>
  <si>
    <t>PCD-041-2021</t>
  </si>
  <si>
    <t>ADQUISICIÓN DE LA SUSCRIPCIÓN A UNA BIBLIOTECA JURÍDICA VIRTUAL (INTEGRADOR JURIDICO), CON INSTALACIÓN Y/O ACTUALIZACION DE SOFTWARE, ASÍ COMO LA ACTUALIZACIÓN Y EL MANTENIMIENTO DEL NORMOGRAMA (COMPILACIÓN NORMATIVA), CON COBERTURA NACIONAL PARA LA UNIDAD ADMINISTRATIVA ESPECIAL MIGRACIÓN COLOMBIA</t>
  </si>
  <si>
    <t>Servicios de publicaciones financiadas por el auto</t>
  </si>
  <si>
    <t>20216231405000061E</t>
  </si>
  <si>
    <t>PCD-044-2021</t>
  </si>
  <si>
    <t>Contratar el servicio Bolsa de horas de soporte técnico especializado presencial para los productos KACTUS y SEVEN ERP de conformidad con las especificaciones de la Unidad Administrativa Especial Migración Colombia indicadas en el estudio prev</t>
  </si>
  <si>
    <t>Software de consulta y gestión de datos</t>
  </si>
  <si>
    <t>20216231403000005E</t>
  </si>
  <si>
    <t>SAMC-002-2021</t>
  </si>
  <si>
    <t>Adquisición de armas menos letales.</t>
  </si>
  <si>
    <t>Servicios de Policía</t>
  </si>
  <si>
    <t>A-02-01-01-002-007</t>
  </si>
  <si>
    <t>20216231403000001E</t>
  </si>
  <si>
    <t>SIE-008-2021</t>
  </si>
  <si>
    <t>DQUIRIR SOLUCIÓN DE ALMACENAMIENTO</t>
  </si>
  <si>
    <t xml:space="preserve">Dispositivos de almacenamiento </t>
  </si>
  <si>
    <t>CO-035</t>
  </si>
  <si>
    <t>SANTIAGO CHACON WELLS</t>
  </si>
  <si>
    <t>CAICEDO CARDONA JUAN MANUEL.</t>
  </si>
  <si>
    <t>20216231405000054E</t>
  </si>
  <si>
    <t>MC-013-2021</t>
  </si>
  <si>
    <t>Servicio de mantenimiento preventivo y correctivo para los equipos de Grafología (estéreo microscopios) a nivel nacional, con bolsa de repuestos</t>
  </si>
  <si>
    <t>Servicio de instalación y mantenimien to de sistemas instrumentad os de seguridad</t>
  </si>
  <si>
    <t>20216231405000038E</t>
  </si>
  <si>
    <t>PCD-047-2021</t>
  </si>
  <si>
    <t>Ingeniería de software o hardwar</t>
  </si>
  <si>
    <t>AO-001</t>
  </si>
  <si>
    <t xml:space="preserve"> CARCO S.A</t>
  </si>
  <si>
    <t>FELIPE CASTILLO CARDENAS</t>
  </si>
  <si>
    <t>CO-023</t>
  </si>
  <si>
    <t>KAREN CECILIA SARMIENTO BARÒN</t>
  </si>
  <si>
    <t>DIEGO ARMANDO PEÑA PINTO</t>
  </si>
  <si>
    <t>CO-025</t>
  </si>
  <si>
    <t>LA IMPRENTA NACIONAL DE COLOMBIA</t>
  </si>
  <si>
    <t>20206231410000030E</t>
  </si>
  <si>
    <t>Evento No.82427</t>
  </si>
  <si>
    <t>marzo</t>
  </si>
  <si>
    <t>Adquisición dotación de vestuario y calzado de labor, para los funcionarios de la Unidad Administrativa Especial Migración Colombia a nivel nacional. - CALZADO CABALLERO</t>
  </si>
  <si>
    <t>53101502 - 53101504 - 53101602 - 53101602 - 53111601 - 53111602</t>
  </si>
  <si>
    <t>Pantalones largos o cortos o pantalonetas para hombre y mujer, Camisas o blusas para hombre y mujer, Zapatos para hombre y mujer</t>
  </si>
  <si>
    <t xml:space="preserve">A-02-02-01-002-008 </t>
  </si>
  <si>
    <t>OC 46894-2020</t>
  </si>
  <si>
    <t>UNION TEMPORAL HERMANOS BLANCO</t>
  </si>
  <si>
    <t>20206231410000029E</t>
  </si>
  <si>
    <t>Eventos No.82422</t>
  </si>
  <si>
    <t>Adquisición dotación de vestuario y calzado de labor, para los funcionarios de la Unidad Administrativa Especial Migración Colombia a nivel nacional. - CALZADO DAMA</t>
  </si>
  <si>
    <t>OC 46893-2020</t>
  </si>
  <si>
    <t xml:space="preserve"> 20206231410000028E</t>
  </si>
  <si>
    <t>Eventos No.82420</t>
  </si>
  <si>
    <t>Adquisición dotación de vestuario y calzado de labor, para los funcionarios de la Unidad Administrativa Especial Migración Colombia a nivel nacional. - VESTUARIO CABALLERO</t>
  </si>
  <si>
    <t>OC 46891-2020</t>
  </si>
  <si>
    <t>20206231410000027E</t>
  </si>
  <si>
    <t>Eventos No.82403</t>
  </si>
  <si>
    <t>Adquisición dotación de vestuario y calzado de labor, para los funcionarios de la Unidad Administrativa Especial Migración Colombia a nivel nacional. - VESTUARIO DAMA</t>
  </si>
  <si>
    <t>O C 46889-2020</t>
  </si>
  <si>
    <t>YUBARTA S.A.S_</t>
  </si>
  <si>
    <t>TOCANCIPA PARDO ORLANDO</t>
  </si>
  <si>
    <t>No se ha entregado</t>
  </si>
  <si>
    <t xml:space="preserve">20216231405000058E </t>
  </si>
  <si>
    <t>PCD-032-2021</t>
  </si>
  <si>
    <t>Prestar los servicios profesionales con autonomía técnica y administrativa para apoyar a la Secretaria General, de acuerdo con las condiciones y especificaciones técnicas descritas en los Estudios Previos.</t>
  </si>
  <si>
    <t>Servicios de gestión, servicios profesionales de empresa y servicios administrativos</t>
  </si>
  <si>
    <t>CO-031-2021</t>
  </si>
  <si>
    <t>ANGELICA VARON RENGIFO</t>
  </si>
  <si>
    <t>GUADALUPE ARBELAEZ IZQUIERDO</t>
  </si>
  <si>
    <t>20216231405000032E</t>
  </si>
  <si>
    <t>SAMC-001-2021</t>
  </si>
  <si>
    <t>CONTRATAR EL SERVICIO DE MANTENIMIENTO PREVENTIVO Y CORRECTIVO INCLUIDO REPUESTOS PARA EL PARQUE AUTOMOTOR UBICADO EN BOGOTA Y REGIONAL ANDINA SEDES TUNJA, IBAGUE Y NEIVA</t>
  </si>
  <si>
    <t xml:space="preserve">Servicios de Transporte, Almacenaje y Correo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</si>
</sst>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 #,##0.00_);_(&quot;$&quot;\ * \(#,##0.00\);_(&quot;$&quot;\ * &quot;-&quot;??_);_(@_)"/>
    <numFmt numFmtId="43" formatCode="_(* #,##0.00_);_(* \(#,##0.00\);_(* &quot;-&quot;??_);_(@_)"/>
    <numFmt numFmtId="164" formatCode="_-* #,##0_-;\-* #,##0_-;_-* &quot;-&quot;_-;_-@_-"/>
    <numFmt numFmtId="165" formatCode="_-&quot;$&quot;* #,##0.00_-;\-&quot;$&quot;* #,##0.00_-;_-&quot;$&quot;* &quot;-&quot;??_-;_-@_-"/>
    <numFmt numFmtId="166" formatCode="yyyy/mm/dd"/>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sz val="9"/>
      <color theme="1"/>
      <name val="Calibri"/>
      <family val="2"/>
      <scheme val="minor"/>
    </font>
    <font>
      <b/>
      <sz val="10"/>
      <color theme="1"/>
      <name val="Calibri"/>
      <family val="2"/>
      <scheme val="minor"/>
    </font>
    <font>
      <b/>
      <sz val="9"/>
      <color theme="0"/>
      <name val="Arial"/>
      <family val="2"/>
    </font>
    <font>
      <sz val="10"/>
      <name val="Arial"/>
      <family val="2"/>
    </font>
    <font>
      <sz val="10"/>
      <color theme="1"/>
      <name val="Calibri"/>
      <family val="2"/>
      <scheme val="minor"/>
    </font>
    <font>
      <b/>
      <sz val="11"/>
      <color theme="0"/>
      <name val="Calibri"/>
      <family val="2"/>
      <scheme val="minor"/>
    </font>
    <font>
      <sz val="11"/>
      <color rgb="FF000000"/>
      <name val="Calibri"/>
      <family val="2"/>
      <scheme val="minor"/>
    </font>
    <font>
      <sz val="12"/>
      <name val="Arial"/>
      <family val="2"/>
    </font>
    <font>
      <b/>
      <sz val="12"/>
      <name val="Calibri"/>
      <family val="2"/>
      <scheme val="minor"/>
    </font>
    <font>
      <sz val="11"/>
      <name val="Calibri"/>
      <family val="2"/>
      <scheme val="minor"/>
    </font>
  </fonts>
  <fills count="5">
    <fill>
      <patternFill patternType="none"/>
    </fill>
    <fill>
      <patternFill patternType="gray125"/>
    </fill>
    <fill>
      <patternFill patternType="solid">
        <fgColor theme="8" tint="-0.249977111117893"/>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9">
    <xf numFmtId="0" fontId="0"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xf numFmtId="0" fontId="1" fillId="0" borderId="0"/>
    <xf numFmtId="44"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cellStyleXfs>
  <cellXfs count="99">
    <xf numFmtId="0" fontId="0" fillId="0" borderId="0" xfId="0"/>
    <xf numFmtId="0" fontId="4" fillId="0" borderId="0" xfId="0" applyFont="1"/>
    <xf numFmtId="0" fontId="2" fillId="0" borderId="0" xfId="0" applyFont="1"/>
    <xf numFmtId="0" fontId="2"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xf>
    <xf numFmtId="0" fontId="3" fillId="0" borderId="0" xfId="0" applyFont="1"/>
    <xf numFmtId="0" fontId="8" fillId="0" borderId="0" xfId="0" applyFont="1"/>
    <xf numFmtId="0" fontId="8" fillId="0" borderId="0" xfId="0" applyFont="1" applyAlignment="1">
      <alignment horizontal="left" wrapText="1"/>
    </xf>
    <xf numFmtId="1" fontId="6" fillId="2" borderId="2" xfId="0" applyNumberFormat="1" applyFont="1" applyFill="1" applyBorder="1" applyAlignment="1">
      <alignment horizontal="center" vertical="center" wrapText="1"/>
    </xf>
    <xf numFmtId="49" fontId="6" fillId="2" borderId="2" xfId="6" applyNumberFormat="1" applyFont="1" applyFill="1" applyBorder="1" applyAlignment="1">
      <alignment horizontal="center" vertical="center" wrapText="1"/>
    </xf>
    <xf numFmtId="0" fontId="6" fillId="2" borderId="2" xfId="5" applyNumberFormat="1" applyFont="1" applyFill="1" applyBorder="1" applyAlignment="1">
      <alignment horizontal="center" vertical="center" wrapText="1"/>
    </xf>
    <xf numFmtId="14" fontId="6" fillId="2" borderId="2" xfId="6" applyNumberFormat="1" applyFont="1" applyFill="1" applyBorder="1" applyAlignment="1">
      <alignment horizontal="center" vertical="center" wrapText="1"/>
    </xf>
    <xf numFmtId="49" fontId="6" fillId="2" borderId="2" xfId="5" applyNumberFormat="1" applyFont="1" applyFill="1" applyBorder="1" applyAlignment="1">
      <alignment horizontal="center" vertical="center" wrapText="1"/>
    </xf>
    <xf numFmtId="44" fontId="6" fillId="2" borderId="2" xfId="3" applyFont="1" applyFill="1" applyBorder="1" applyAlignment="1">
      <alignment horizontal="center" vertical="center" wrapText="1"/>
    </xf>
    <xf numFmtId="14" fontId="6" fillId="2" borderId="2" xfId="5" applyNumberFormat="1" applyFont="1" applyFill="1" applyBorder="1" applyAlignment="1">
      <alignment horizontal="center" vertical="center" wrapText="1"/>
    </xf>
    <xf numFmtId="0" fontId="6" fillId="2" borderId="2" xfId="6" applyNumberFormat="1" applyFont="1" applyFill="1" applyBorder="1" applyAlignment="1">
      <alignment horizontal="center" vertical="center" wrapText="1"/>
    </xf>
    <xf numFmtId="1" fontId="6" fillId="2" borderId="2" xfId="5" applyNumberFormat="1" applyFont="1" applyFill="1" applyBorder="1" applyAlignment="1">
      <alignment horizontal="center" vertical="center" wrapText="1"/>
    </xf>
    <xf numFmtId="43" fontId="6" fillId="2" borderId="2" xfId="5"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37" fontId="6" fillId="2" borderId="2" xfId="5" applyNumberFormat="1" applyFont="1" applyFill="1" applyBorder="1" applyAlignment="1">
      <alignment horizontal="center" vertical="center" wrapText="1"/>
    </xf>
    <xf numFmtId="0" fontId="0" fillId="0" borderId="0" xfId="0" applyNumberFormat="1" applyAlignment="1">
      <alignment horizontal="center"/>
    </xf>
    <xf numFmtId="165" fontId="0" fillId="0" borderId="0" xfId="0" applyNumberFormat="1" applyAlignment="1">
      <alignment horizontal="center"/>
    </xf>
    <xf numFmtId="0" fontId="0" fillId="0" borderId="0" xfId="0" applyAlignment="1">
      <alignment horizontal="center"/>
    </xf>
    <xf numFmtId="0" fontId="0" fillId="0" borderId="0" xfId="0" pivotButton="1" applyAlignment="1">
      <alignment horizontal="center"/>
    </xf>
    <xf numFmtId="0" fontId="1" fillId="0" borderId="1" xfId="9" applyBorder="1"/>
    <xf numFmtId="166" fontId="1" fillId="0" borderId="1" xfId="9" applyNumberFormat="1" applyBorder="1"/>
    <xf numFmtId="0" fontId="1" fillId="0" borderId="0" xfId="9"/>
    <xf numFmtId="0" fontId="9" fillId="2" borderId="1" xfId="9" applyFont="1" applyFill="1" applyBorder="1"/>
    <xf numFmtId="0" fontId="1" fillId="0" borderId="1" xfId="9" applyFill="1" applyBorder="1"/>
    <xf numFmtId="0" fontId="1" fillId="0" borderId="1" xfId="9" applyFont="1" applyFill="1" applyBorder="1" applyAlignment="1">
      <alignment vertical="center"/>
    </xf>
    <xf numFmtId="0" fontId="1" fillId="0" borderId="3" xfId="9" applyFill="1" applyBorder="1"/>
    <xf numFmtId="0" fontId="10" fillId="0" borderId="1" xfId="9" applyFont="1" applyFill="1" applyBorder="1"/>
    <xf numFmtId="0" fontId="1" fillId="0" borderId="0" xfId="9" applyAlignment="1">
      <alignment horizontal="center" vertical="center"/>
    </xf>
    <xf numFmtId="37" fontId="12" fillId="3" borderId="1" xfId="12" applyNumberFormat="1" applyFont="1" applyFill="1" applyBorder="1" applyAlignment="1">
      <alignment horizontal="center" vertical="center"/>
    </xf>
    <xf numFmtId="37" fontId="12" fillId="3" borderId="4" xfId="12" applyNumberFormat="1" applyFont="1" applyFill="1" applyBorder="1" applyAlignment="1">
      <alignment horizontal="center" vertical="center"/>
    </xf>
    <xf numFmtId="0" fontId="9" fillId="2" borderId="1" xfId="9" applyFont="1" applyFill="1" applyBorder="1" applyAlignment="1">
      <alignment horizontal="center" vertical="center"/>
    </xf>
    <xf numFmtId="166" fontId="9" fillId="2" borderId="1" xfId="9" applyNumberFormat="1" applyFont="1" applyFill="1" applyBorder="1" applyAlignment="1">
      <alignment horizontal="center" vertical="center"/>
    </xf>
    <xf numFmtId="0" fontId="1" fillId="0" borderId="1" xfId="9" applyBorder="1" applyAlignment="1">
      <alignment horizontal="center" vertical="center"/>
    </xf>
    <xf numFmtId="166" fontId="13" fillId="0" borderId="1" xfId="10" applyNumberFormat="1" applyFont="1" applyFill="1" applyBorder="1" applyAlignment="1">
      <alignment horizontal="center" vertical="center" wrapText="1"/>
    </xf>
    <xf numFmtId="165" fontId="1" fillId="0" borderId="1" xfId="13" applyFont="1" applyBorder="1" applyAlignment="1">
      <alignment horizontal="center" vertical="center"/>
    </xf>
    <xf numFmtId="166" fontId="1" fillId="0" borderId="1" xfId="9" applyNumberFormat="1" applyBorder="1" applyAlignment="1">
      <alignment horizontal="center" vertical="center"/>
    </xf>
    <xf numFmtId="0" fontId="1" fillId="0" borderId="1" xfId="9" applyNumberFormat="1" applyBorder="1" applyAlignment="1">
      <alignment horizontal="center" vertical="center"/>
    </xf>
    <xf numFmtId="165" fontId="1" fillId="0" borderId="1" xfId="13" applyFont="1" applyBorder="1" applyAlignment="1">
      <alignment horizontal="center"/>
    </xf>
    <xf numFmtId="166" fontId="1" fillId="0" borderId="1" xfId="9" applyNumberFormat="1" applyBorder="1" applyAlignment="1">
      <alignment horizontal="center"/>
    </xf>
    <xf numFmtId="0" fontId="1" fillId="0" borderId="1" xfId="9" applyBorder="1" applyAlignment="1">
      <alignment horizontal="center"/>
    </xf>
    <xf numFmtId="166" fontId="1" fillId="0" borderId="1" xfId="9" applyNumberFormat="1" applyFont="1" applyBorder="1" applyAlignment="1">
      <alignment horizontal="center"/>
    </xf>
    <xf numFmtId="166" fontId="1" fillId="0" borderId="1" xfId="10" applyNumberFormat="1" applyFont="1" applyFill="1" applyBorder="1" applyAlignment="1">
      <alignment horizontal="center" vertical="center"/>
    </xf>
    <xf numFmtId="166" fontId="13" fillId="0" borderId="1" xfId="10" applyNumberFormat="1" applyFont="1" applyFill="1" applyBorder="1" applyAlignment="1">
      <alignment horizontal="center" vertical="center"/>
    </xf>
    <xf numFmtId="0" fontId="1" fillId="0" borderId="1" xfId="9" applyFill="1" applyBorder="1" applyAlignment="1">
      <alignment horizontal="center"/>
    </xf>
    <xf numFmtId="0" fontId="1" fillId="0" borderId="1" xfId="9" applyBorder="1" applyAlignment="1">
      <alignment horizontal="left"/>
    </xf>
    <xf numFmtId="165" fontId="0" fillId="0" borderId="1" xfId="13" applyFont="1" applyBorder="1" applyAlignment="1">
      <alignment horizontal="center" vertical="center"/>
    </xf>
    <xf numFmtId="166" fontId="1" fillId="0" borderId="1" xfId="9" applyNumberFormat="1" applyFont="1" applyBorder="1" applyAlignment="1">
      <alignment horizontal="center" vertical="center"/>
    </xf>
    <xf numFmtId="1" fontId="1" fillId="0" borderId="1" xfId="9" applyNumberFormat="1" applyBorder="1" applyAlignment="1">
      <alignment horizontal="center" vertical="center"/>
    </xf>
    <xf numFmtId="14" fontId="1" fillId="0" borderId="1" xfId="9" applyNumberFormat="1" applyBorder="1" applyAlignment="1">
      <alignment horizontal="center"/>
    </xf>
    <xf numFmtId="165" fontId="0" fillId="0" borderId="1" xfId="13" applyFont="1" applyBorder="1" applyAlignment="1">
      <alignment horizontal="center"/>
    </xf>
    <xf numFmtId="165" fontId="0" fillId="0" borderId="1" xfId="13" applyFont="1" applyBorder="1"/>
    <xf numFmtId="166" fontId="1" fillId="0" borderId="1" xfId="9" applyNumberFormat="1" applyFill="1" applyBorder="1" applyAlignment="1">
      <alignment horizontal="center" vertical="center"/>
    </xf>
    <xf numFmtId="166" fontId="1" fillId="0" borderId="1" xfId="9" applyNumberFormat="1" applyFont="1" applyFill="1" applyBorder="1" applyAlignment="1">
      <alignment horizontal="center" vertical="center"/>
    </xf>
    <xf numFmtId="0" fontId="1" fillId="0" borderId="1" xfId="9" applyFill="1" applyBorder="1" applyAlignment="1">
      <alignment horizontal="center" vertical="center"/>
    </xf>
    <xf numFmtId="14" fontId="1" fillId="0" borderId="1" xfId="9" applyNumberFormat="1" applyBorder="1" applyAlignment="1">
      <alignment horizontal="center" vertical="center"/>
    </xf>
    <xf numFmtId="0" fontId="1" fillId="0" borderId="0" xfId="9" applyBorder="1" applyAlignment="1">
      <alignment horizontal="center" vertical="center"/>
    </xf>
    <xf numFmtId="1" fontId="1" fillId="0" borderId="0" xfId="9" applyNumberFormat="1" applyBorder="1" applyAlignment="1">
      <alignment horizontal="center" vertical="center"/>
    </xf>
    <xf numFmtId="1" fontId="1" fillId="0" borderId="1" xfId="9" applyNumberFormat="1" applyFill="1" applyBorder="1" applyAlignment="1">
      <alignment horizontal="center" vertical="center"/>
    </xf>
    <xf numFmtId="165" fontId="1" fillId="0" borderId="1" xfId="13" applyFont="1" applyFill="1" applyBorder="1" applyAlignment="1">
      <alignment horizontal="center" vertical="center"/>
    </xf>
    <xf numFmtId="14" fontId="1" fillId="0" borderId="1" xfId="9" applyNumberFormat="1" applyFill="1" applyBorder="1" applyAlignment="1">
      <alignment horizontal="center" vertical="center"/>
    </xf>
    <xf numFmtId="0" fontId="1" fillId="0" borderId="5" xfId="9" applyBorder="1" applyAlignment="1">
      <alignment horizontal="center" vertical="center"/>
    </xf>
    <xf numFmtId="166" fontId="1" fillId="3" borderId="1" xfId="9" applyNumberFormat="1" applyFill="1" applyBorder="1" applyAlignment="1">
      <alignment horizontal="center" vertical="center"/>
    </xf>
    <xf numFmtId="1" fontId="1" fillId="0" borderId="0" xfId="9" applyNumberFormat="1" applyFill="1" applyBorder="1" applyAlignment="1">
      <alignment horizontal="center" vertical="center"/>
    </xf>
    <xf numFmtId="165" fontId="0" fillId="0" borderId="1" xfId="13" applyFont="1" applyFill="1" applyBorder="1" applyAlignment="1">
      <alignment horizontal="center" vertical="center"/>
    </xf>
    <xf numFmtId="1" fontId="13" fillId="0" borderId="1" xfId="14" applyNumberFormat="1" applyFont="1" applyFill="1" applyBorder="1" applyAlignment="1">
      <alignment horizontal="center" vertical="center"/>
    </xf>
    <xf numFmtId="164" fontId="13" fillId="0" borderId="1" xfId="14" applyFont="1" applyFill="1" applyBorder="1" applyAlignment="1">
      <alignment horizontal="center" vertical="center"/>
    </xf>
    <xf numFmtId="1" fontId="7" fillId="0" borderId="1" xfId="14" applyNumberFormat="1" applyFont="1" applyFill="1" applyBorder="1" applyAlignment="1">
      <alignment horizontal="center" vertical="center"/>
    </xf>
    <xf numFmtId="0" fontId="1" fillId="0" borderId="5" xfId="9" applyFill="1" applyBorder="1" applyAlignment="1">
      <alignment horizontal="center" vertical="center"/>
    </xf>
    <xf numFmtId="0" fontId="1" fillId="0" borderId="1" xfId="9" applyFont="1" applyFill="1" applyBorder="1" applyAlignment="1">
      <alignment horizontal="center" vertical="center"/>
    </xf>
    <xf numFmtId="1" fontId="1" fillId="0" borderId="1" xfId="14" applyNumberFormat="1" applyFont="1" applyFill="1" applyBorder="1" applyAlignment="1">
      <alignment horizontal="center" vertical="center"/>
    </xf>
    <xf numFmtId="0" fontId="13" fillId="0" borderId="1" xfId="9" applyFont="1" applyBorder="1" applyAlignment="1">
      <alignment horizontal="center" vertical="center"/>
    </xf>
    <xf numFmtId="0" fontId="7" fillId="0" borderId="1" xfId="14" applyNumberFormat="1" applyFont="1" applyFill="1" applyBorder="1" applyAlignment="1">
      <alignment horizontal="center" vertical="center"/>
    </xf>
    <xf numFmtId="0" fontId="13" fillId="0" borderId="1" xfId="14" applyNumberFormat="1" applyFont="1" applyFill="1" applyBorder="1" applyAlignment="1">
      <alignment horizontal="center" vertical="center"/>
    </xf>
    <xf numFmtId="0" fontId="0" fillId="0" borderId="1" xfId="13" applyNumberFormat="1" applyFont="1" applyFill="1" applyBorder="1" applyAlignment="1">
      <alignment horizontal="center" vertical="center"/>
    </xf>
    <xf numFmtId="0" fontId="1" fillId="0" borderId="1" xfId="9" applyBorder="1" applyAlignment="1">
      <alignment horizontal="center" vertical="center" wrapText="1"/>
    </xf>
    <xf numFmtId="44" fontId="1" fillId="0" borderId="1" xfId="15" applyFont="1" applyBorder="1" applyAlignment="1">
      <alignment horizontal="center" vertical="center"/>
    </xf>
    <xf numFmtId="166" fontId="1" fillId="4" borderId="1" xfId="9" applyNumberFormat="1" applyFill="1" applyBorder="1" applyAlignment="1">
      <alignment horizontal="center"/>
    </xf>
    <xf numFmtId="0" fontId="0" fillId="4" borderId="1" xfId="0" applyFill="1" applyBorder="1" applyAlignment="1">
      <alignment horizontal="center" vertical="center"/>
    </xf>
    <xf numFmtId="0" fontId="9" fillId="2" borderId="1" xfId="9" applyFont="1" applyFill="1" applyBorder="1" applyAlignment="1">
      <alignment horizontal="center"/>
    </xf>
    <xf numFmtId="0" fontId="11" fillId="3" borderId="1" xfId="10" applyFont="1" applyFill="1" applyBorder="1" applyAlignment="1">
      <alignment horizontal="center" vertical="center"/>
    </xf>
    <xf numFmtId="0" fontId="11" fillId="3" borderId="4" xfId="10" applyFont="1" applyFill="1" applyBorder="1" applyAlignment="1">
      <alignment horizontal="center" vertical="center"/>
    </xf>
    <xf numFmtId="166" fontId="11" fillId="3" borderId="1" xfId="10" applyNumberFormat="1" applyFont="1" applyFill="1" applyBorder="1" applyAlignment="1">
      <alignment horizontal="center" vertical="center"/>
    </xf>
    <xf numFmtId="44" fontId="11" fillId="3" borderId="1" xfId="11" applyFont="1" applyFill="1" applyBorder="1" applyAlignment="1">
      <alignment horizontal="center" vertical="center"/>
    </xf>
    <xf numFmtId="0" fontId="11" fillId="3" borderId="1" xfId="10" applyNumberFormat="1" applyFont="1" applyFill="1" applyBorder="1" applyAlignment="1">
      <alignment horizontal="center" vertical="center"/>
    </xf>
    <xf numFmtId="166" fontId="11" fillId="3" borderId="4" xfId="10" applyNumberFormat="1" applyFont="1" applyFill="1" applyBorder="1" applyAlignment="1">
      <alignment horizontal="center" vertical="center"/>
    </xf>
    <xf numFmtId="44" fontId="11" fillId="3" borderId="4" xfId="11" applyFont="1" applyFill="1" applyBorder="1" applyAlignment="1">
      <alignment horizontal="center" vertical="center"/>
    </xf>
    <xf numFmtId="0" fontId="11" fillId="3" borderId="4" xfId="10" applyNumberFormat="1" applyFont="1" applyFill="1" applyBorder="1" applyAlignment="1">
      <alignment horizontal="center" vertical="center"/>
    </xf>
    <xf numFmtId="37" fontId="12" fillId="3" borderId="1" xfId="12" applyNumberFormat="1" applyFont="1" applyFill="1" applyBorder="1" applyAlignment="1">
      <alignment horizontal="center" vertical="center"/>
    </xf>
  </cellXfs>
  <cellStyles count="19">
    <cellStyle name="Millares [0] 2 2 2" xfId="14"/>
    <cellStyle name="Millares 2 3" xfId="5"/>
    <cellStyle name="Millares 5 3" xfId="4"/>
    <cellStyle name="Millares 5 3 5" xfId="12"/>
    <cellStyle name="Moneda" xfId="15" builtinId="4"/>
    <cellStyle name="Moneda 4" xfId="3"/>
    <cellStyle name="Moneda 4 4" xfId="8"/>
    <cellStyle name="Moneda 4 6" xfId="11"/>
    <cellStyle name="Moneda 5" xfId="13"/>
    <cellStyle name="Moneda 5 2" xfId="17"/>
    <cellStyle name="Normal" xfId="0" builtinId="0"/>
    <cellStyle name="Normal 2" xfId="6"/>
    <cellStyle name="Normal 4" xfId="2"/>
    <cellStyle name="Normal 4 4" xfId="7"/>
    <cellStyle name="Normal 4 6" xfId="10"/>
    <cellStyle name="Normal 4 6 2" xfId="18"/>
    <cellStyle name="Normal 7" xfId="9"/>
    <cellStyle name="Normal 7 2" xfId="16"/>
    <cellStyle name="Porcentaje" xfId="1" builtinId="5"/>
  </cellStyles>
  <dxfs count="19">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numFmt numFmtId="165" formatCode="_-&quot;$&quot;* #,##0.00_-;\-&quot;$&quot;* #,##0.00_-;_-&quot;$&quot;* &quot;-&quot;??_-;_-@_-"/>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116417</xdr:colOff>
      <xdr:row>63</xdr:row>
      <xdr:rowOff>70114</xdr:rowOff>
    </xdr:from>
    <xdr:ext cx="1188823" cy="765048"/>
    <xdr:pic>
      <xdr:nvPicPr>
        <xdr:cNvPr id="2" name="21 Imagen"/>
        <xdr:cNvPicPr>
          <a:picLocks noChangeAspect="1"/>
        </xdr:cNvPicPr>
      </xdr:nvPicPr>
      <xdr:blipFill>
        <a:blip xmlns:r="http://schemas.openxmlformats.org/officeDocument/2006/relationships" r:embed="rId1"/>
        <a:stretch>
          <a:fillRect/>
        </a:stretch>
      </xdr:blipFill>
      <xdr:spPr>
        <a:xfrm>
          <a:off x="116417" y="70114"/>
          <a:ext cx="1188823"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1145721" y="7143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uis Ferney Garzon Atará" refreshedDate="44265.567067824071" createdVersion="5" refreshedVersion="4" minRefreshableVersion="3" recordCount="179">
  <cacheSource type="worksheet">
    <worksheetSource ref="A68:BL1048576" sheet="Contratación 2021"/>
  </cacheSource>
  <cacheFields count="64">
    <cacheField name="PLATAFORMA" numFmtId="0">
      <sharedItems containsBlank="1"/>
    </cacheField>
    <cacheField name="CONSECUTIVO" numFmtId="0">
      <sharedItems containsString="0" containsBlank="1" containsNumber="1" containsInteger="1" minValue="1" maxValue="222"/>
    </cacheField>
    <cacheField name="PROFESiONAL ENCARGADO" numFmtId="0">
      <sharedItems containsBlank="1" count="9">
        <s v="Diana Esperanza Duran Garcia "/>
        <s v="Sandra Osorio Padilla"/>
        <s v="Belisa Amparo Oviedo"/>
        <s v="Alejandra Maria Arcos "/>
        <s v="Jenny Motavita"/>
        <m/>
        <s v="Claudia Alexandra Triana " u="1"/>
        <s v="Jose Clemente Gomez Romero" u="1"/>
        <s v="Lisdaria Rojas Gamba" u="1"/>
      </sharedItems>
    </cacheField>
    <cacheField name="EXPEDIENTE" numFmtId="0">
      <sharedItems containsBlank="1"/>
    </cacheField>
    <cacheField name="N°PROCESO EN SECOP" numFmtId="0">
      <sharedItems containsBlank="1" containsMixedTypes="1" containsNumber="1" containsInteger="1" minValue="101409" maxValue="114844"/>
    </cacheField>
    <cacheField name="MES" numFmtId="0">
      <sharedItems containsBlank="1" count="13">
        <s v="Octubre"/>
        <s v="enero"/>
        <s v="febrero"/>
        <s v="Noviembre"/>
        <s v="marzo"/>
        <m/>
        <s v="mayo" u="1"/>
        <s v="abril" u="1"/>
        <s v="diciembre" u="1"/>
        <s v="julio" u="1"/>
        <s v="junio" u="1"/>
        <s v="septiembre" u="1"/>
        <s v="agosto" u="1"/>
      </sharedItems>
    </cacheField>
    <cacheField name="FECHA PUBLICACION PROCESO SECOP II-TIENDA VIRTUAL" numFmtId="166">
      <sharedItems containsNonDate="0" containsDate="1" containsString="0" containsBlank="1" minDate="2018-10-10T00:00:00" maxDate="2021-02-27T00:00:00" count="150">
        <d v="2019-10-30T00:00:00"/>
        <d v="2019-10-31T00:00:00"/>
        <d v="2021-01-08T00:00:00"/>
        <d v="2021-01-12T00:00:00"/>
        <d v="2021-01-13T00:00:00"/>
        <d v="2021-01-25T00:00:00"/>
        <d v="2021-01-14T00:00:00"/>
        <d v="2021-01-19T00:00:00"/>
        <d v="2021-01-21T00:00:00"/>
        <d v="2021-01-22T00:00:00"/>
        <d v="2021-01-26T00:00:00"/>
        <d v="2021-01-27T00:00:00"/>
        <d v="2021-01-28T00:00:00"/>
        <d v="2021-01-29T00:00:00"/>
        <d v="2021-02-03T00:00:00"/>
        <d v="2021-02-09T00:00:00"/>
        <d v="2021-02-08T00:00:00"/>
        <d v="2021-02-11T00:00:00"/>
        <d v="2021-02-12T00:00:00"/>
        <d v="2021-02-10T00:00:00"/>
        <d v="2021-02-23T00:00:00"/>
        <d v="2021-02-18T00:00:00"/>
        <d v="2021-02-19T00:00:00"/>
        <d v="2021-02-17T00:00:00"/>
        <d v="2021-02-22T00:00:00"/>
        <d v="2019-11-12T00:00:00"/>
        <d v="2019-11-08T00:00:00"/>
        <d v="2021-02-04T00:00:00"/>
        <d v="2021-02-24T00:00:00"/>
        <d v="2021-02-15T00:00:00"/>
        <d v="2021-02-16T00:00:00"/>
        <d v="2021-02-26T00:00:00"/>
        <d v="2021-02-25T00:00:00"/>
        <d v="2020-03-26T00:00:00"/>
        <m/>
        <d v="2020-10-28T00:00:00" u="1"/>
        <d v="2020-04-20T00:00:00" u="1"/>
        <d v="2020-01-14T00:00:00" u="1"/>
        <d v="2020-03-31T00:00:00" u="1"/>
        <d v="2020-10-20T00:00:00" u="1"/>
        <d v="2020-01-10T00:00:00" u="1"/>
        <d v="2019-10-16T00:00:00" u="1"/>
        <d v="2020-03-27T00:00:00" u="1"/>
        <d v="2020-10-16T00:00:00" u="1"/>
        <d v="2020-06-25T00:00:00" u="1"/>
        <d v="2020-03-19T00:00:00" u="1"/>
        <d v="2020-09-23T00:00:00" u="1"/>
        <d v="2020-02-26T00:00:00" u="1"/>
        <d v="2020-05-28T00:00:00" u="1"/>
        <d v="2020-06-09T00:00:00" u="1"/>
        <d v="2020-02-22T00:00:00" u="1"/>
        <d v="2020-08-26T00:00:00" u="1"/>
        <d v="2020-06-05T00:00:00" u="1"/>
        <d v="2020-05-20T00:00:00" u="1"/>
        <d v="2020-02-14T00:00:00" u="1"/>
        <d v="2019-08-14T00:00:00" u="1"/>
        <d v="2020-04-27T00:00:00" u="1"/>
        <d v="2020-02-06T00:00:00" u="1"/>
        <d v="2020-07-29T00:00:00" u="1"/>
        <d v="2020-04-23T00:00:00" u="1"/>
        <d v="2020-11-12T00:00:00" u="1"/>
        <d v="2020-05-04T00:00:00" u="1"/>
        <d v="2020-07-21T00:00:00" u="1"/>
        <d v="2020-01-13T00:00:00" u="1"/>
        <d v="2020-04-15T00:00:00" u="1"/>
        <d v="2020-07-17T00:00:00" u="1"/>
        <d v="2020-03-30T00:00:00" u="1"/>
        <d v="2020-10-19T00:00:00" u="1"/>
        <d v="2020-10-15T00:00:00" u="1"/>
        <d v="2020-06-24T00:00:00" u="1"/>
        <d v="2019-03-18T00:00:00" u="1"/>
        <d v="2020-03-18T00:00:00" u="1"/>
        <d v="2019-03-14T00:00:00" u="1"/>
        <d v="2020-09-18T00:00:00" u="1"/>
        <d v="2019-02-25T00:00:00" u="1"/>
        <d v="2020-02-25T00:00:00" u="1"/>
        <d v="2020-05-27T00:00:00" u="1"/>
        <d v="2020-12-16T00:00:00" u="1"/>
        <d v="2020-06-08T00:00:00" u="1"/>
        <d v="2020-02-21T00:00:00" u="1"/>
        <d v="2019-11-27T00:00:00" u="1"/>
        <d v="2020-11-27T00:00:00" u="1"/>
        <d v="2020-08-21T00:00:00" u="1"/>
        <d v="2020-11-23T00:00:00" u="1"/>
        <d v="2020-02-13T00:00:00" u="1"/>
        <d v="2020-01-28T00:00:00" u="1"/>
        <d v="2020-04-30T00:00:00" u="1"/>
        <d v="2020-01-24T00:00:00" u="1"/>
        <d v="2018-10-30T00:00:00" u="1"/>
        <d v="2020-07-28T00:00:00" u="1"/>
        <d v="2019-11-07T00:00:00" u="1"/>
        <d v="2020-04-14T00:00:00" u="1"/>
        <d v="2020-03-25T00:00:00" u="1"/>
        <d v="2020-09-29T00:00:00" u="1"/>
        <d v="2018-10-10T00:00:00" u="1"/>
        <d v="2020-06-23T00:00:00" u="1"/>
        <d v="2020-09-25T00:00:00" u="1"/>
        <d v="2020-03-17T00:00:00" u="1"/>
        <d v="2020-06-19T00:00:00" u="1"/>
        <d v="2020-09-21T00:00:00" u="1"/>
        <d v="2020-03-13T00:00:00" u="1"/>
        <d v="2020-02-28T00:00:00" u="1"/>
        <d v="2020-09-17T00:00:00" u="1"/>
        <d v="2020-03-09T00:00:00" u="1"/>
        <d v="2020-02-24T00:00:00" u="1"/>
        <d v="2020-05-26T00:00:00" u="1"/>
        <d v="2020-08-28T00:00:00" u="1"/>
        <d v="2020-02-20T00:00:00" u="1"/>
        <d v="2020-09-09T00:00:00" u="1"/>
        <d v="2019-11-26T00:00:00" u="1"/>
        <d v="2020-11-26T00:00:00" u="1"/>
        <d v="2020-01-31T00:00:00" u="1"/>
        <d v="2020-02-12T00:00:00" u="1"/>
        <d v="2020-01-27T00:00:00" u="1"/>
        <d v="2019-11-18T00:00:00" u="1"/>
        <d v="2020-11-18T00:00:00" u="1"/>
        <d v="2020-07-31T00:00:00" u="1"/>
        <d v="2020-01-23T00:00:00" u="1"/>
        <d v="2019-11-14T00:00:00" u="1"/>
        <d v="2020-10-29T00:00:00" u="1"/>
        <d v="2020-04-21T00:00:00" u="1"/>
        <d v="2020-07-23T00:00:00" u="1"/>
        <d v="2020-01-15T00:00:00" u="1"/>
        <d v="2020-04-17T00:00:00" u="1"/>
        <d v="2020-07-15T00:00:00" u="1"/>
        <d v="2020-06-30T00:00:00" u="1"/>
        <d v="2020-03-24T00:00:00" u="1"/>
        <d v="2020-06-26T00:00:00" u="1"/>
        <d v="2019-04-05T00:00:00" u="1"/>
        <d v="2020-09-24T00:00:00" u="1"/>
        <d v="2020-07-03T00:00:00" u="1"/>
        <d v="2020-03-16T00:00:00" u="1"/>
        <d v="2020-06-18T00:00:00" u="1"/>
        <d v="2020-02-27T00:00:00" u="1"/>
        <d v="2020-09-16T00:00:00" u="1"/>
        <d v="2020-05-29T00:00:00" u="1"/>
        <d v="2020-08-31T00:00:00" u="1"/>
        <d v="2020-03-04T00:00:00" u="1"/>
        <d v="2020-02-19T00:00:00" u="1"/>
        <d v="2020-09-08T00:00:00" u="1"/>
        <d v="2020-05-21T00:00:00" u="1"/>
        <d v="2019-11-25T00:00:00" u="1"/>
        <d v="2020-01-30T00:00:00" u="1"/>
        <d v="2020-08-19T00:00:00" u="1"/>
        <d v="2020-02-11T00:00:00" u="1"/>
        <d v="2020-04-28T00:00:00" u="1"/>
        <d v="2020-07-30T00:00:00" u="1"/>
        <d v="2020-01-22T00:00:00" u="1"/>
        <d v="2020-04-24T00:00:00" u="1"/>
        <d v="2020-02-03T00:00:00" u="1"/>
      </sharedItems>
    </cacheField>
    <cacheField name="MODALIDAD" numFmtId="0">
      <sharedItems containsBlank="1" count="5">
        <s v="Contratación Directa"/>
        <s v="Contratación Selección Abreviada"/>
        <s v="Contratación Mínima Cuantía"/>
        <m/>
        <s v="Contratación Licitación" u="1"/>
      </sharedItems>
    </cacheField>
    <cacheField name="CAUSAL" numFmtId="0">
      <sharedItems containsBlank="1"/>
    </cacheField>
    <cacheField name="AREA DE LA  NECESiDAD" numFmtId="0">
      <sharedItems containsBlank="1" count="13">
        <s v="Subdirección Administrativa y Financiera"/>
        <s v="Secretaria General"/>
        <s v="Oficina de Tecnología de la Informacion"/>
        <s v="Oficina Asesora de Planeación"/>
        <s v="Subdirección de Verificación Migratoria"/>
        <s v="Subdirección de Control Migratorio"/>
        <s v="Oficina de Comunicaciones "/>
        <s v="Subdirección de Talento Humano "/>
        <s v="Oficina Asesora Jurídica"/>
        <m/>
        <s v="Dirección General" u="1"/>
        <s v="Secretaria General " u="1"/>
        <s v="Subdirección de Extranjería " u="1"/>
      </sharedItems>
    </cacheField>
    <cacheField name="OBJETO" numFmtId="0">
      <sharedItems containsBlank="1" longText="1"/>
    </cacheField>
    <cacheField name="CODIGO UNSCSP" numFmtId="0">
      <sharedItems containsBlank="1" containsMixedTypes="1" containsNumber="1" containsInteger="1" minValue="801315" maxValue="92101500"/>
    </cacheField>
    <cacheField name="NoMBRE DE CODIGO" numFmtId="0">
      <sharedItems containsBlank="1" longText="1"/>
    </cacheField>
    <cacheField name="VALOR PROCESO" numFmtId="165">
      <sharedItems containsBlank="1" containsMixedTypes="1" containsNumber="1" minValue="1768000" maxValue="4493711444"/>
    </cacheField>
    <cacheField name="CDP" numFmtId="0">
      <sharedItems containsString="0" containsBlank="1" containsNumber="1" containsInteger="1" minValue="9421" maxValue="52919"/>
    </cacheField>
    <cacheField name="RUBRO" numFmtId="0">
      <sharedItems containsBlank="1"/>
    </cacheField>
    <cacheField name="ETAPA" numFmtId="0">
      <sharedItems containsBlank="1" count="5">
        <s v="Celebrado"/>
        <s v="Retirado"/>
        <s v="En Tramite"/>
        <s v="Desierto"/>
        <m/>
      </sharedItems>
    </cacheField>
    <cacheField name="ESTADO" numFmtId="0">
      <sharedItems containsBlank="1"/>
    </cacheField>
    <cacheField name="N° DE CONTRATO CELEBRADO" numFmtId="0">
      <sharedItems containsBlank="1" containsMixedTypes="1" containsNumber="1" containsInteger="1" minValue="24" maxValue="33"/>
    </cacheField>
    <cacheField name="MES2" numFmtId="0">
      <sharedItems containsBlank="1"/>
    </cacheField>
    <cacheField name="FECHA DE FIRMA CONTRATO" numFmtId="0">
      <sharedItems containsNonDate="0" containsDate="1" containsString="0" containsBlank="1" minDate="1899-12-30T00:00:00" maxDate="2021-02-24T00:00:00"/>
    </cacheField>
    <cacheField name="TIPO DE CONTRATO" numFmtId="0">
      <sharedItems containsBlank="1" longText="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1125082221"/>
    </cacheField>
    <cacheField name="DV" numFmtId="0">
      <sharedItems containsString="0" containsBlank="1" containsNumber="1" containsInteger="1" minValue="1" maxValue="8"/>
    </cacheField>
    <cacheField name="N° RP" numFmtId="0">
      <sharedItems containsBlank="1" containsMixedTypes="1" containsNumber="1" containsInteger="1" minValue="15121" maxValue="338719"/>
    </cacheField>
    <cacheField name="FECHA RP" numFmtId="166">
      <sharedItems containsDate="1" containsBlank="1" containsMixedTypes="1" minDate="2019-11-15T00:00:00" maxDate="2021-02-25T00:00:00"/>
    </cacheField>
    <cacheField name="VALOR  2021" numFmtId="0">
      <sharedItems containsString="0" containsBlank="1" containsNumber="1" minValue="0" maxValue="1701277201"/>
    </cacheField>
    <cacheField name="VALOR VF 2022" numFmtId="0">
      <sharedItems containsString="0" containsBlank="1" containsNumber="1" containsInteger="1" minValue="0" maxValue="1037708497"/>
    </cacheField>
    <cacheField name="VALOR VF 2023" numFmtId="0">
      <sharedItems containsString="0" containsBlank="1" containsNumber="1" containsInteger="1" minValue="0" maxValue="148320000"/>
    </cacheField>
    <cacheField name="VALOR VF 2024" numFmtId="0">
      <sharedItems containsString="0" containsBlank="1" containsNumber="1" containsInteger="1" minValue="0" maxValue="89115600"/>
    </cacheField>
    <cacheField name="VALOR TOTAL CONTRATO + VF" numFmtId="0">
      <sharedItems containsString="0" containsBlank="1" containsNumber="1" minValue="0" maxValue="2738985698"/>
    </cacheField>
    <cacheField name="GARANTIA" numFmtId="0">
      <sharedItems containsBlank="1"/>
    </cacheField>
    <cacheField name="FECHA DE EXPEDICION GARANTIA" numFmtId="166">
      <sharedItems containsDate="1" containsBlank="1" containsMixedTypes="1" minDate="1899-12-30T00:00:00" maxDate="2021-02-23T00:00:00"/>
    </cacheField>
    <cacheField name="RIESGOS" numFmtId="0">
      <sharedItems containsBlank="1"/>
    </cacheField>
    <cacheField name="FECHA DE INICIO DEL CONTRATO" numFmtId="166">
      <sharedItems containsNonDate="0" containsDate="1" containsString="0" containsBlank="1" minDate="1899-12-30T00:00:00" maxDate="2021-03-02T00:00:00"/>
    </cacheField>
    <cacheField name="FECHA DE TERMINACION DEL CONTRATO" numFmtId="0">
      <sharedItems containsNonDate="0" containsDate="1" containsString="0" containsBlank="1" minDate="1899-12-30T00:00:00" maxDate="2022-08-01T00:00:00"/>
    </cacheField>
    <cacheField name="DIAS DE EJECUCION DEL CONTRATO" numFmtId="0">
      <sharedItems containsString="0" containsBlank="1" containsNumber="1" containsInteger="1" minValue="0" maxValue="989"/>
    </cacheField>
    <cacheField name="NOMBRE SUPERVISOR" numFmtId="0">
      <sharedItems containsBlank="1"/>
    </cacheField>
    <cacheField name="CEDULA SUPERVISOR" numFmtId="0">
      <sharedItems containsBlank="1" containsMixedTypes="1" containsNumber="1" containsInteger="1" minValue="7314404" maxValue="1129572880"/>
    </cacheField>
    <cacheField name="ADICION 1 " numFmtId="0">
      <sharedItems containsString="0" containsBlank="1" containsNumber="1" containsInteger="1" minValue="0" maxValue="11832634"/>
    </cacheField>
    <cacheField name="FECHA  DE FIRMA" numFmtId="0">
      <sharedItems containsNonDate="0" containsDate="1" containsString="0" containsBlank="1" minDate="1899-12-30T00:00:00" maxDate="2021-01-20T00:00:00"/>
    </cacheField>
    <cacheField name="ADICION 2" numFmtId="0">
      <sharedItems containsString="0" containsBlank="1" containsNumber="1" containsInteger="1" minValue="0" maxValue="0"/>
    </cacheField>
    <cacheField name="FECHADE FIRMA" numFmtId="0">
      <sharedItems containsNonDate="0" containsDate="1" containsString="0" containsBlank="1" minDate="1899-12-30T00:00:00" maxDate="1899-12-31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ADICION 5" numFmtId="0">
      <sharedItems containsString="0" containsBlank="1" containsNumber="1" containsInteger="1" minValue="0" maxValue="0"/>
    </cacheField>
    <cacheField name="FECHA DE FIRMA2" numFmtId="0">
      <sharedItems containsNonDate="0" containsDate="1" containsString="0" containsBlank="1" minDate="1899-12-30T00:00:00" maxDate="1899-12-31T00:00:00"/>
    </cacheField>
    <cacheField name="LIBERACION" numFmtId="0">
      <sharedItems containsString="0" containsBlank="1" containsNumber="1" containsInteger="1" minValue="0" maxValue="0"/>
    </cacheField>
    <cacheField name="FECHA LIBERACION " numFmtId="0">
      <sharedItems containsNonDate="0" containsDate="1" containsString="0" containsBlank="1" minDate="1899-12-30T00:00:00" maxDate="1899-12-31T00:00:00"/>
    </cacheField>
    <cacheField name="VALOR TOTAL DEL CONTRATO CON ADICIONES VIGENCIA" numFmtId="0">
      <sharedItems containsString="0" containsBlank="1" containsNumber="1" minValue="0" maxValue="2750818332"/>
    </cacheField>
    <cacheField name="PRORROGA 1  EN DIAS" numFmtId="0">
      <sharedItems containsString="0" containsBlank="1" containsNumber="1" containsInteger="1" minValue="0" maxValue="0"/>
    </cacheField>
    <cacheField name="FECHADE FIRMA3" numFmtId="0">
      <sharedItems containsNonDate="0" containsDate="1" containsString="0" containsBlank="1" minDate="1899-12-30T00:00:00" maxDate="1899-12-31T00:00:00"/>
    </cacheField>
    <cacheField name="PRORROGA 2 EN DIAS" numFmtId="0">
      <sharedItems containsString="0" containsBlank="1" containsNumber="1" containsInteger="1" minValue="0" maxValue="0"/>
    </cacheField>
    <cacheField name="FECHADE FIRMA " numFmtId="0">
      <sharedItems containsNonDate="0" containsDate="1" containsString="0" containsBlank="1" minDate="1899-12-30T00:00:00" maxDate="1899-12-31T00:00:00"/>
    </cacheField>
    <cacheField name="PRORROGA 3 EN DIAS" numFmtId="0">
      <sharedItems containsString="0" containsBlank="1" containsNumber="1" containsInteger="1" minValue="0" maxValue="0"/>
    </cacheField>
    <cacheField name="FECHADE FIRMA4" numFmtId="0">
      <sharedItems containsNonDate="0" containsDate="1" containsString="0" containsBlank="1" minDate="1899-12-30T00:00:00" maxDate="1899-12-31T00:00:00"/>
    </cacheField>
    <cacheField name="PRORROGA 4 EN DIAS" numFmtId="0">
      <sharedItems containsString="0" containsBlank="1" containsNumber="1" containsInteger="1" minValue="0" maxValue="0"/>
    </cacheField>
    <cacheField name="FECHADE FIRMA5" numFmtId="0">
      <sharedItems containsNonDate="0" containsDate="1" containsString="0" containsBlank="1" minDate="1899-12-30T00:00:00" maxDate="1899-12-31T00:00:00"/>
    </cacheField>
    <cacheField name="TIEMPO DE EJECUCION DEL CONTRATO CON LAS PRORROGAS" numFmtId="0">
      <sharedItems containsString="0" containsBlank="1" containsNumber="1" containsInteger="1" minValue="0" maxValue="98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79">
  <r>
    <s v="Secop I "/>
    <n v="82"/>
    <x v="0"/>
    <s v="20196231401000009E"/>
    <s v="PCD-101-2019"/>
    <x v="0"/>
    <x v="0"/>
    <x v="0"/>
    <s v="Arrendamiento"/>
    <x v="0"/>
    <s v="Contratar el arrendamiento de la Oficina 403, de la Torre Argos con sus correspondientes parqueaderos, los cuales se encuentran ubicados en la calle 26 No. 59-51, torre 3, piso 4 del Edificio Argos, en la ciudad de Bogotá D.C."/>
    <n v="801315"/>
    <s v="Alquiler y arrendamiento de propiedades o edificaciones."/>
    <n v="1046292564"/>
    <n v="50219"/>
    <s v="A-02-02-02-007 "/>
    <x v="0"/>
    <s v="En ejecución"/>
    <s v="CO-137-2019"/>
    <s v="noviembre"/>
    <d v="2019-11-25T00:00:00"/>
    <s v="Arrendamiento"/>
    <s v="Nivel Central"/>
    <s v="Bogotá D.C."/>
    <s v="FT CRECER INVERSIONES S.A.S."/>
    <n v="900448993"/>
    <n v="7"/>
    <n v="338719"/>
    <d v="2019-11-26T00:00:00"/>
    <n v="396116600"/>
    <n v="241614681"/>
    <n v="0"/>
    <n v="0"/>
    <n v="637731281"/>
    <s v="No"/>
    <s v="N/A"/>
    <s v="N/A"/>
    <d v="2019-12-01T00:00:00"/>
    <d v="2022-07-31T00:00:00"/>
    <n v="973"/>
    <s v="JIMMY ENRIQUE GAITAN ORTIZ"/>
    <n v="79537863"/>
    <n v="2755049"/>
    <d v="2021-01-19T00:00:00"/>
    <n v="0"/>
    <d v="1899-12-30T00:00:00"/>
    <n v="0"/>
    <d v="1899-12-30T00:00:00"/>
    <n v="0"/>
    <d v="1899-12-30T00:00:00"/>
    <n v="0"/>
    <d v="1899-12-30T00:00:00"/>
    <n v="0"/>
    <d v="1899-12-30T00:00:00"/>
    <n v="640486330"/>
    <n v="0"/>
    <d v="1899-12-30T00:00:00"/>
    <n v="0"/>
    <d v="1899-12-30T00:00:00"/>
    <n v="0"/>
    <d v="1899-12-30T00:00:00"/>
    <n v="0"/>
    <d v="1899-12-30T00:00:00"/>
    <n v="973"/>
  </r>
  <r>
    <s v="Secop I"/>
    <n v="83"/>
    <x v="0"/>
    <s v="20196231401000007E"/>
    <s v="PCD-105-2019"/>
    <x v="0"/>
    <x v="1"/>
    <x v="0"/>
    <s v="Arrendamiento"/>
    <x v="0"/>
    <s v="Contratar el arrendamiento de las Oficinas 401, 402 y 404 con sus correspondientes parqueaderos, los cuales se encuentran ubicados la calle 26 No. 59-51, torre 3, piso 4 del Edificio Argos, en la ciudad de Bogotá D.C."/>
    <n v="801315"/>
    <s v="Alquiler y arrendamiento de propiedades o edificaciones."/>
    <n v="4493711444"/>
    <n v="50119"/>
    <s v="A-02-02-02-007 "/>
    <x v="0"/>
    <s v="En ejecución"/>
    <s v="CO-135-2019"/>
    <s v="noviembre"/>
    <d v="2019-11-25T00:00:00"/>
    <s v="Arrendamiento"/>
    <s v="Nivel Central"/>
    <s v="Bogotá D.C."/>
    <s v="MART INVERSIONES S.A.S."/>
    <n v="900387338"/>
    <n v="1"/>
    <n v="338619"/>
    <d v="2019-11-26T00:00:00"/>
    <n v="1701277201"/>
    <n v="1037708497"/>
    <n v="0"/>
    <n v="0"/>
    <n v="2738985698"/>
    <s v="No"/>
    <s v="N/A"/>
    <s v="N/A"/>
    <d v="2019-12-01T00:00:00"/>
    <d v="2022-07-31T00:00:00"/>
    <n v="973"/>
    <s v="JIMMY ENRIQUE GAITAN ORTIZ"/>
    <n v="79537863"/>
    <n v="11832634"/>
    <d v="2021-01-19T00:00:00"/>
    <n v="0"/>
    <d v="1899-12-30T00:00:00"/>
    <n v="0"/>
    <d v="1899-12-30T00:00:00"/>
    <n v="0"/>
    <d v="1899-12-30T00:00:00"/>
    <n v="0"/>
    <d v="1899-12-30T00:00:00"/>
    <n v="0"/>
    <d v="1899-12-30T00:00:00"/>
    <n v="2750818332"/>
    <n v="0"/>
    <d v="1899-12-30T00:00:00"/>
    <n v="0"/>
    <d v="1899-12-30T00:00:00"/>
    <n v="0"/>
    <d v="1899-12-30T00:00:00"/>
    <n v="0"/>
    <d v="1899-12-30T00:00:00"/>
    <n v="973"/>
  </r>
  <r>
    <s v="Tienda Virtual "/>
    <n v="35"/>
    <x v="1"/>
    <s v="20216231410000003E"/>
    <n v="112677"/>
    <x v="1"/>
    <x v="2"/>
    <x v="1"/>
    <s v="Acuerdo Marco de Precios "/>
    <x v="0"/>
    <s v="CONTRATAR EL SERVICIO INTEGRAL DE ASEO Y CAFETERIA PARA LAS SEDES TUNJA Y YOPAL REGION 8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1117977"/>
    <n v="13221"/>
    <s v="A-02-02-02-006-003 -A-02-02-02-008-005"/>
    <x v="0"/>
    <s v="En ejecución"/>
    <s v=" OC 63432 -2021"/>
    <s v="enero"/>
    <d v="2021-01-21T00:00:00"/>
    <s v="Orden de Compra "/>
    <s v="Regional Andina"/>
    <s v="Tunja"/>
    <s v="CASALIMPIA S.A."/>
    <n v="860010451"/>
    <n v="1"/>
    <n v="22121"/>
    <d v="2021-01-22T00:00:00"/>
    <n v="33125639.75"/>
    <n v="0"/>
    <n v="0"/>
    <n v="0"/>
    <n v="33125639.75"/>
    <s v="Si "/>
    <d v="2021-01-26T00:00:00"/>
    <s v="26 SERIEDAD D OFERTA + CUMPLIM + ESTABIL_CALIDAD D OBRA+ RESPONSAB EXTRACONTRACTUAL"/>
    <d v="2021-01-21T00:00:00"/>
    <d v="2021-11-30T00:00:00"/>
    <n v="313"/>
    <s v="ARCHILA CABRERA CARLOS ALBERTO "/>
    <n v="79448817"/>
    <n v="0"/>
    <d v="1899-12-30T00:00:00"/>
    <n v="0"/>
    <d v="1899-12-30T00:00:00"/>
    <n v="0"/>
    <d v="1899-12-30T00:00:00"/>
    <n v="0"/>
    <d v="1899-12-30T00:00:00"/>
    <n v="0"/>
    <d v="1899-12-30T00:00:00"/>
    <n v="0"/>
    <d v="1899-12-30T00:00:00"/>
    <n v="33125639.75"/>
    <n v="0"/>
    <d v="1899-12-30T00:00:00"/>
    <n v="0"/>
    <d v="1899-12-30T00:00:00"/>
    <n v="0"/>
    <d v="1899-12-30T00:00:00"/>
    <n v="0"/>
    <d v="1899-12-30T00:00:00"/>
    <n v="313"/>
  </r>
  <r>
    <s v="Tienda Virtual "/>
    <n v="36"/>
    <x v="1"/>
    <s v="20216231410000002E"/>
    <n v="112881"/>
    <x v="1"/>
    <x v="2"/>
    <x v="1"/>
    <s v="Acuerdo Marco de Precios "/>
    <x v="0"/>
    <s v="CONTRATAR EL SERVICIO INTEGRAL DE ASEO Y CAFETERIA PARA LA SEDE DE VILLAVICENCIO REGION 10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22291981"/>
    <n v="13321"/>
    <s v="A-02-02-02-006-003 -A-02-02-02-008-005"/>
    <x v="0"/>
    <s v="En ejecución"/>
    <s v="OC 63520-2021"/>
    <s v="enero"/>
    <d v="2021-01-25T00:00:00"/>
    <s v="Orden de Compra "/>
    <s v="Regional Oriente"/>
    <s v="Villavicencio"/>
    <s v="LADOINSA LABORES DOTACIONES INDUSTRIALES S.A.S"/>
    <n v="800242738"/>
    <n v="7"/>
    <n v="23121"/>
    <d v="2021-01-26T00:00:00"/>
    <n v="18869400.690000001"/>
    <n v="0"/>
    <n v="0"/>
    <n v="0"/>
    <n v="18869400.690000001"/>
    <s v="Si "/>
    <s v="NO SE HAN REDCIBIDO"/>
    <s v="30 SERIEDAD D OFERTA + CUMPLIM + ESTABIL_CALIDAD D OBRA+ RESPONSAB EXTRACONTRACTUAL"/>
    <d v="2021-01-25T00:00:00"/>
    <d v="2021-11-30T00:00:00"/>
    <n v="309"/>
    <s v="LOMBO BRIJALBA SANTIAGO HECTOR"/>
    <n v="86058538"/>
    <n v="0"/>
    <d v="1899-12-30T00:00:00"/>
    <n v="0"/>
    <d v="1899-12-30T00:00:00"/>
    <n v="0"/>
    <d v="1899-12-30T00:00:00"/>
    <n v="0"/>
    <d v="1899-12-30T00:00:00"/>
    <n v="0"/>
    <d v="1899-12-30T00:00:00"/>
    <n v="0"/>
    <d v="1899-12-30T00:00:00"/>
    <n v="18869400.690000001"/>
    <n v="0"/>
    <d v="1899-12-30T00:00:00"/>
    <n v="0"/>
    <d v="1899-12-30T00:00:00"/>
    <n v="0"/>
    <d v="1899-12-30T00:00:00"/>
    <n v="0"/>
    <d v="1899-12-30T00:00:00"/>
    <n v="309"/>
  </r>
  <r>
    <s v="Secop II"/>
    <n v="1"/>
    <x v="2"/>
    <s v="20216231405000011E"/>
    <s v="PCD-003-2021"/>
    <x v="1"/>
    <x v="3"/>
    <x v="0"/>
    <s v="Prestación de Servicios Profesionales "/>
    <x v="1"/>
    <s v="Prestar los servicios profesionales con autonomía técnica y administrativa para apoyar la gestión de la secretaria general de Migración Colombia de acuerdo con las condiciones señaladas y especificaciones técnicas descritas."/>
    <n v="80161540"/>
    <s v="Servicios de oficina"/>
    <n v="48875000"/>
    <n v="9521"/>
    <s v="A-02-02-02-008-003"/>
    <x v="0"/>
    <s v="En ejecución"/>
    <s v="CO-002-2021"/>
    <s v="enero"/>
    <d v="2021-01-14T00:00:00"/>
    <s v="Prestación de Servicios Profesionales"/>
    <s v="Nivel Central"/>
    <s v="Bogotá D.C."/>
    <s v="SIMON BAENA JARAMILLO"/>
    <n v="1026280656"/>
    <m/>
    <n v="15221"/>
    <d v="2021-01-13T00:00:00"/>
    <n v="48875000"/>
    <n v="0"/>
    <n v="0"/>
    <n v="0"/>
    <n v="48875000"/>
    <s v="No"/>
    <d v="1899-12-30T00:00:00"/>
    <s v="N/A"/>
    <d v="2021-01-15T00:00:00"/>
    <d v="2021-12-31T00:00:00"/>
    <n v="350"/>
    <s v="WINSTON ANDRES MARTINEZ"/>
    <n v="79572017"/>
    <n v="0"/>
    <d v="1899-12-30T00:00:00"/>
    <n v="0"/>
    <d v="1899-12-30T00:00:00"/>
    <n v="0"/>
    <d v="1899-12-30T00:00:00"/>
    <n v="0"/>
    <d v="1899-12-30T00:00:00"/>
    <n v="0"/>
    <d v="1899-12-30T00:00:00"/>
    <n v="0"/>
    <d v="1899-12-30T00:00:00"/>
    <n v="48875000"/>
    <n v="0"/>
    <d v="1899-12-30T00:00:00"/>
    <n v="0"/>
    <d v="1899-12-30T00:00:00"/>
    <n v="0"/>
    <d v="1899-12-30T00:00:00"/>
    <n v="0"/>
    <d v="1899-12-30T00:00:00"/>
    <n v="350"/>
  </r>
  <r>
    <s v="Tienda Virtual "/>
    <n v="33"/>
    <x v="1"/>
    <s v="20216231410000005E"/>
    <n v="112981"/>
    <x v="1"/>
    <x v="3"/>
    <x v="1"/>
    <s v="Acuerdo Marco de Precios "/>
    <x v="0"/>
    <s v="CONTRATAR EL SERVICIO INTEGRAL DE ASEO Y CAFETERIA REGION 11"/>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336209654"/>
    <n v="14621"/>
    <s v="A-02-02-02-006-003 -A-02-02-02-008-005"/>
    <x v="0"/>
    <s v="En ejecución"/>
    <s v="OC 63571-2021"/>
    <s v="enero"/>
    <d v="2021-01-27T00:00:00"/>
    <s v="Orden de Compra "/>
    <s v="Regional El Dorado"/>
    <s v="Bogotá D.C."/>
    <s v="Limpieza Institucional LASU S.A.S"/>
    <n v="900427788"/>
    <n v="3"/>
    <n v="24821"/>
    <d v="2021-01-27T00:00:00"/>
    <n v="276842123.77999997"/>
    <n v="0"/>
    <n v="0"/>
    <n v="0"/>
    <n v="276842123.77999997"/>
    <s v="Si "/>
    <s v="NO SE HAN REDCIBIDO"/>
    <s v="29 SERIEDAD D OFERTA + CUMPLIM + ESTABIL_CALIDAD D OBRA+ RESPONSAB EXTRACONTRACTUAL"/>
    <d v="2021-01-27T00:00:00"/>
    <d v="2021-11-30T00:00:00"/>
    <n v="307"/>
    <s v="JIMMY ENRIQUE GAITAN ORTIZ"/>
    <n v="79537863"/>
    <n v="0"/>
    <d v="1899-12-30T00:00:00"/>
    <n v="0"/>
    <d v="1899-12-30T00:00:00"/>
    <n v="0"/>
    <d v="1899-12-30T00:00:00"/>
    <n v="0"/>
    <d v="1899-12-30T00:00:00"/>
    <n v="0"/>
    <d v="1899-12-30T00:00:00"/>
    <n v="0"/>
    <d v="1899-12-30T00:00:00"/>
    <n v="276842123.77999997"/>
    <n v="0"/>
    <d v="1899-12-30T00:00:00"/>
    <n v="0"/>
    <d v="1899-12-30T00:00:00"/>
    <n v="0"/>
    <d v="1899-12-30T00:00:00"/>
    <n v="0"/>
    <d v="1899-12-30T00:00:00"/>
    <n v="307"/>
  </r>
  <r>
    <s v="Tienda Virtual "/>
    <n v="34"/>
    <x v="1"/>
    <s v="20216231410000004E"/>
    <n v="112853"/>
    <x v="1"/>
    <x v="3"/>
    <x v="1"/>
    <s v="Acuerdo Marco de Precios "/>
    <x v="0"/>
    <s v="CONTRATAR EL SERVICIO INTEGRAL DE ASEO Y CAFETERIA PARA LAS SEDES DE POPAYÁN, BUENAVENTURA, CALI Y PALMIRA REGION 5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20305031"/>
    <n v="13921"/>
    <s v="A-02-02-02-006-003 -A-02-02-02-008-005"/>
    <x v="0"/>
    <s v="En ejecución"/>
    <s v="OC 63509-2021"/>
    <s v="enero"/>
    <d v="2021-01-25T00:00:00"/>
    <s v="Orden de Compra "/>
    <s v="Regional Occidente"/>
    <s v="Cali"/>
    <s v="COOPERATIVA DE TRABAJO ASOCIADO SERCONAL"/>
    <n v="800249637"/>
    <n v="3"/>
    <n v="22721"/>
    <d v="2021-01-25T00:00:00"/>
    <n v="107709416.75"/>
    <n v="0"/>
    <n v="0"/>
    <n v="0"/>
    <n v="107709416.75"/>
    <s v="Si "/>
    <d v="2021-01-27T00:00:00"/>
    <s v="27 SERIEDAD D OFERTA + CUMPLIM + ESTABIL_CALIDAD D OBRA+ RESPONSAB EXTRACONTRACTUAL"/>
    <d v="2021-01-25T00:00:00"/>
    <d v="2021-11-30T00:00:00"/>
    <n v="309"/>
    <s v="CARLOS ERDULFO ROMERO"/>
    <n v="87027744"/>
    <n v="0"/>
    <d v="1899-12-30T00:00:00"/>
    <n v="0"/>
    <d v="1899-12-30T00:00:00"/>
    <n v="0"/>
    <d v="1899-12-30T00:00:00"/>
    <n v="0"/>
    <d v="1899-12-30T00:00:00"/>
    <n v="0"/>
    <d v="1899-12-30T00:00:00"/>
    <n v="0"/>
    <d v="1899-12-30T00:00:00"/>
    <n v="107709416.75"/>
    <n v="0"/>
    <d v="1899-12-30T00:00:00"/>
    <n v="0"/>
    <d v="1899-12-30T00:00:00"/>
    <n v="0"/>
    <d v="1899-12-30T00:00:00"/>
    <n v="0"/>
    <d v="1899-12-30T00:00:00"/>
    <n v="309"/>
  </r>
  <r>
    <s v="Secop II"/>
    <n v="99"/>
    <x v="2"/>
    <s v="20216231405000024E"/>
    <s v="PCD-005-2021"/>
    <x v="1"/>
    <x v="3"/>
    <x v="0"/>
    <s v="Prestación de Servicios Profesionales "/>
    <x v="2"/>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 - 81111600 - 81112200"/>
    <m/>
    <n v="82915000"/>
    <n v="13421"/>
    <m/>
    <x v="1"/>
    <s v="Cancelado"/>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32"/>
    <x v="1"/>
    <s v="20216231410000006E"/>
    <n v="113083"/>
    <x v="1"/>
    <x v="4"/>
    <x v="1"/>
    <s v="Acuerdo Marco de Precios "/>
    <x v="0"/>
    <s v="CONTRATAR EL SERVICIO INTEGRAL DE ASEO Y CAFETERIA REGION 2"/>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60313134"/>
    <n v="14821"/>
    <s v="A-02-02-02-006-003 -A-02-02-02-008-005"/>
    <x v="0"/>
    <s v="En ejecución"/>
    <s v="OC-63621-2021"/>
    <s v="enero"/>
    <d v="2021-01-28T00:00:00"/>
    <s v="Orden de Compra "/>
    <s v="Regional Caribe"/>
    <s v="Barranquilla"/>
    <s v="SERVICIOS DE ASEO CAFETERIA Y  MANTENIMIENTO INSTITUCIONAL OUTSOURCING SEASIN LTDA"/>
    <n v="900229503"/>
    <n v="2"/>
    <n v="27021"/>
    <d v="2021-01-28T00:00:00"/>
    <n v="140479175.09"/>
    <n v="0"/>
    <n v="0"/>
    <n v="0"/>
    <n v="140479175.09"/>
    <s v="Si "/>
    <d v="2021-01-28T00:00:00"/>
    <s v="26 SERIEDAD D OFERTA + CUMPLIM + ESTABIL_CALIDAD D OBRA+ RESPONSAB EXTRACONTRACTUAL"/>
    <d v="2021-01-28T00:00:00"/>
    <d v="2021-11-30T00:00:00"/>
    <n v="306"/>
    <s v="GUTIERREZ GUARDO IBETH SENOVIA"/>
    <n v="30762702"/>
    <n v="0"/>
    <d v="1899-12-30T00:00:00"/>
    <n v="0"/>
    <d v="1899-12-30T00:00:00"/>
    <n v="0"/>
    <d v="1899-12-30T00:00:00"/>
    <n v="0"/>
    <d v="1899-12-30T00:00:00"/>
    <n v="0"/>
    <d v="1899-12-30T00:00:00"/>
    <n v="0"/>
    <d v="1899-12-30T00:00:00"/>
    <n v="140479175.09"/>
    <n v="0"/>
    <d v="1899-12-30T00:00:00"/>
    <n v="0"/>
    <d v="1899-12-30T00:00:00"/>
    <n v="0"/>
    <d v="1899-12-30T00:00:00"/>
    <n v="0"/>
    <d v="1899-12-30T00:00:00"/>
    <n v="306"/>
  </r>
  <r>
    <s v="Tienda Virtual "/>
    <n v="37"/>
    <x v="1"/>
    <s v="20216231410000001E"/>
    <n v="112867"/>
    <x v="1"/>
    <x v="4"/>
    <x v="1"/>
    <s v="Acuerdo Marco de Precios "/>
    <x v="0"/>
    <s v="CONTRATAR EL SERVICIO INTEGRAL DE ASEO Y CAFETERIA REGION 4"/>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79498879"/>
    <n v="14921"/>
    <s v="A-02-02-02-006-003 -A-02-02-02-008-005"/>
    <x v="0"/>
    <s v="En ejecución"/>
    <s v="OC 63519-2021"/>
    <s v="enero"/>
    <d v="2021-01-25T00:00:00"/>
    <s v="Orden de Compra "/>
    <s v="Regional Eje Cafetero"/>
    <s v="Pereira"/>
    <s v="LADOINSA LABORES DOTACIONES INDUSTRIALES S.A.S"/>
    <n v="800242738"/>
    <n v="7"/>
    <n v="23021"/>
    <d v="2021-01-26T00:00:00"/>
    <n v="68747739.019999996"/>
    <n v="0"/>
    <n v="0"/>
    <n v="0"/>
    <n v="68747739.019999996"/>
    <s v="Si "/>
    <d v="2021-01-27T00:00:00"/>
    <s v="28 SERIEDAD D OFERTA + CUMPLIM + ESTABIL_CALIDAD D OBRA+ RESPONSAB EXTRACONTRACTUAL"/>
    <d v="2021-01-25T00:00:00"/>
    <d v="2021-11-30T00:00:00"/>
    <n v="309"/>
    <s v="ELISABETH USECHE MARIN"/>
    <n v="25166983"/>
    <n v="0"/>
    <d v="1899-12-30T00:00:00"/>
    <n v="0"/>
    <d v="1899-12-30T00:00:00"/>
    <n v="0"/>
    <d v="1899-12-30T00:00:00"/>
    <n v="0"/>
    <d v="1899-12-30T00:00:00"/>
    <n v="0"/>
    <d v="1899-12-30T00:00:00"/>
    <n v="0"/>
    <d v="1899-12-30T00:00:00"/>
    <n v="68747739.019999996"/>
    <n v="0"/>
    <d v="1899-12-30T00:00:00"/>
    <n v="0"/>
    <d v="1899-12-30T00:00:00"/>
    <n v="0"/>
    <d v="1899-12-30T00:00:00"/>
    <n v="0"/>
    <d v="1899-12-30T00:00:00"/>
    <n v="309"/>
  </r>
  <r>
    <s v="Secop II"/>
    <n v="79"/>
    <x v="0"/>
    <s v="20216231405000025E"/>
    <s v="PCD-002-2021"/>
    <x v="1"/>
    <x v="4"/>
    <x v="0"/>
    <s v="Prestación de Servicios Profesionales "/>
    <x v="0"/>
    <s v="PRESTACION DE SERVICIOS PROFESIONALES EN EL GRUPO DE CONTRATOS ADSCRITO A LA SUBDIRECCIÓN ADMINISTRATIVA Y FINANCIERA EN EL DESARROLLO DE PROCESOS PRECONTRACTUALES CONTRACTUALES Y POST CONTRACTUALES LIDERADOS POR ESTA DEPENDENCIA"/>
    <n v="80161500"/>
    <s v="Servicios de apoyo gerencial"/>
    <n v="51750000"/>
    <n v="9621"/>
    <s v="A-02-02-02-008-003 "/>
    <x v="0"/>
    <s v="En ejecución"/>
    <s v="CO-005-2021"/>
    <s v="enero"/>
    <d v="2021-01-15T00:00:00"/>
    <s v="Prestación de Servicios Profesionales"/>
    <s v="Nivel Central"/>
    <s v="Bogotá D.C."/>
    <s v="JENNY ANDREA MOTAVITA SUAZA"/>
    <n v="52898453"/>
    <m/>
    <n v="18921"/>
    <d v="2021-01-18T00:00:00"/>
    <n v="51750000"/>
    <n v="0"/>
    <n v="0"/>
    <n v="0"/>
    <n v="51750000"/>
    <s v="No"/>
    <d v="1899-12-31T00:00:00"/>
    <s v="N/A"/>
    <d v="2021-01-18T00:00:00"/>
    <d v="2021-12-31T00:00:00"/>
    <n v="347"/>
    <s v="GOMEZ ROMERO JOSE CLEMENTE"/>
    <n v="74852744"/>
    <n v="0"/>
    <d v="1899-12-30T00:00:00"/>
    <n v="0"/>
    <d v="1899-12-30T00:00:00"/>
    <n v="0"/>
    <d v="1899-12-30T00:00:00"/>
    <n v="0"/>
    <d v="1899-12-30T00:00:00"/>
    <n v="0"/>
    <d v="1899-12-30T00:00:00"/>
    <n v="0"/>
    <d v="1899-12-30T00:00:00"/>
    <n v="51750000"/>
    <n v="0"/>
    <d v="1899-12-30T00:00:00"/>
    <n v="0"/>
    <d v="1899-12-30T00:00:00"/>
    <n v="0"/>
    <d v="1899-12-30T00:00:00"/>
    <n v="0"/>
    <d v="1899-12-30T00:00:00"/>
    <n v="347"/>
  </r>
  <r>
    <s v="Secop II"/>
    <n v="92"/>
    <x v="2"/>
    <s v="20216231405000010E"/>
    <s v="PCD-008-2021"/>
    <x v="1"/>
    <x v="4"/>
    <x v="0"/>
    <s v="Prestación de apoyo a la Gestión"/>
    <x v="3"/>
    <s v="PRESTACIÓN DE SERVICIOS DE APOYO A LA GESTIÓN CON AUTONOMÍA TÉCNICA Y ADMINISTRATIVA DE APOYO A LA OFICINA ASESORA DE PLANEACION EN TEMAS DE POLÍTICAS, PLANES Y GESTIÓN Y MODELO INTEGRADO DE PLANEACIÓN Y GESTIÓN."/>
    <s v="80111620 - 80161504- 80121704"/>
    <s v="Servicios temporales de recursos humanos -  Servicios de oficina - Servicios legales sobre contratos"/>
    <n v="42550000"/>
    <n v="14221"/>
    <s v="C-1199-1002-11-0-1199060-02"/>
    <x v="0"/>
    <s v="En ejecución"/>
    <s v="CO-008-2021"/>
    <s v="enero"/>
    <d v="2021-01-18T00:00:00"/>
    <s v="Prestación de Servicios  de Apoyo a la gestión"/>
    <s v="Nivel Central"/>
    <s v="Bogotá D.C."/>
    <s v="ANA MARIA OCHOA TABARES"/>
    <n v="52528201"/>
    <m/>
    <n v="18721"/>
    <d v="2021-01-15T00:00:00"/>
    <n v="42550000"/>
    <n v="0"/>
    <n v="0"/>
    <n v="0"/>
    <n v="42550000"/>
    <s v="No"/>
    <d v="1899-12-30T00:00:00"/>
    <s v="N/A"/>
    <d v="2021-01-18T00:00:00"/>
    <d v="2021-12-31T00:00:00"/>
    <n v="347"/>
    <s v="RONALD OSWALDO DUARTE RODRIGUEZ"/>
    <n v="1032434072"/>
    <n v="0"/>
    <d v="1899-12-30T00:00:00"/>
    <n v="0"/>
    <d v="1899-12-30T00:00:00"/>
    <n v="0"/>
    <d v="1899-12-30T00:00:00"/>
    <n v="0"/>
    <d v="1899-12-30T00:00:00"/>
    <n v="0"/>
    <d v="1899-12-30T00:00:00"/>
    <n v="0"/>
    <d v="1899-12-30T00:00:00"/>
    <n v="42550000"/>
    <n v="0"/>
    <d v="1899-12-30T00:00:00"/>
    <n v="0"/>
    <d v="1899-12-30T00:00:00"/>
    <n v="0"/>
    <d v="1899-12-30T00:00:00"/>
    <n v="0"/>
    <d v="1899-12-30T00:00:00"/>
    <n v="347"/>
  </r>
  <r>
    <s v="Secop II"/>
    <n v="103"/>
    <x v="2"/>
    <s v="20216231405000026E"/>
    <s v="PCD-006-2021"/>
    <x v="1"/>
    <x v="4"/>
    <x v="0"/>
    <s v="Prestación de apoyo a la Gestión"/>
    <x v="2"/>
    <s v="“Contratar la prestación de los servicios de apoyo a la gestión en la Oficina de Tecnología de la Información, de acuerdo con las condiciones y especificaciones técnicas descritas en los estudios previos.”."/>
    <s v="81111803-81102701-81111820-81111809"/>
    <m/>
    <n v="34500000"/>
    <n v="13121"/>
    <s v="C-1199-1002-10-0-1199001-02"/>
    <x v="0"/>
    <s v="En ejecución"/>
    <s v="CO-003-2021"/>
    <s v="enero"/>
    <d v="2021-01-14T00:00:00"/>
    <s v="Prestación de Servicios  de Apoyo a la gestión"/>
    <s v="Nivel Central"/>
    <s v="Bogotá D.C."/>
    <s v="NESTOR MONTENEGRO "/>
    <n v="19262345"/>
    <m/>
    <n v="16721"/>
    <d v="2021-01-15T00:00:00"/>
    <n v="34500000"/>
    <n v="0"/>
    <n v="0"/>
    <n v="0"/>
    <n v="34500000"/>
    <s v="No"/>
    <d v="1899-12-30T00:00:00"/>
    <s v="N/A"/>
    <d v="2021-01-15T00:00:00"/>
    <d v="2021-12-31T00:00:00"/>
    <n v="350"/>
    <s v="GERMAN RUBIANO BELTRÁN"/>
    <n v="79347330"/>
    <n v="0"/>
    <d v="1899-12-30T00:00:00"/>
    <n v="0"/>
    <d v="1899-12-30T00:00:00"/>
    <n v="0"/>
    <d v="1899-12-30T00:00:00"/>
    <n v="0"/>
    <d v="1899-12-30T00:00:00"/>
    <n v="0"/>
    <d v="1899-12-30T00:00:00"/>
    <n v="0"/>
    <d v="1899-12-30T00:00:00"/>
    <n v="34500000"/>
    <n v="0"/>
    <d v="1899-12-30T00:00:00"/>
    <n v="0"/>
    <d v="1899-12-30T00:00:00"/>
    <n v="0"/>
    <d v="1899-12-30T00:00:00"/>
    <n v="0"/>
    <d v="1899-12-30T00:00:00"/>
    <n v="350"/>
  </r>
  <r>
    <s v="Secop II"/>
    <n v="29"/>
    <x v="3"/>
    <s v="20216231405000009E "/>
    <s v="PCD-017-2021"/>
    <x v="1"/>
    <x v="5"/>
    <x v="0"/>
    <s v="Prestación de Servicios Profesionales "/>
    <x v="0"/>
    <s v="CONTRATAR LA PRESTACIÓN DE LOS SERVICIOS PROFESIONALES CON AUTONOMÍA TÉCNICA Y ADMINISTRATIVA PARA APOYAR AL GRUPO ADMINISTRATIVO DE LA SUBDIRECCIÓN ADMINISTRATIVA Y FINANCIERA, DE ACUERDO CON LAS CONDICIONES Y ESPECIFICACIONES TÉCNICAS DESCRITAS EN LOS ESTUDIOS PREVIOS. "/>
    <n v="81101500"/>
    <s v="Servicios basados en Ingeniería, investigación y tecnología "/>
    <n v="59225000"/>
    <n v="14021"/>
    <s v="C-1103-1002-2-0-1103002-02 "/>
    <x v="0"/>
    <s v="En ejecución"/>
    <s v="CO 012"/>
    <s v="enero"/>
    <d v="2021-01-26T00:00:00"/>
    <s v="Prestación de Servicios Profesionales"/>
    <s v="Nivel Central"/>
    <s v="Bogotá D.C."/>
    <s v="EDUARDO ALFONSO ARANGUREN VILLATE "/>
    <n v="7214449"/>
    <m/>
    <n v="24121"/>
    <d v="2021-01-26T00:00:00"/>
    <m/>
    <n v="0"/>
    <n v="0"/>
    <n v="0"/>
    <n v="0"/>
    <s v="No"/>
    <s v="N/A"/>
    <s v="N/A"/>
    <d v="2021-01-28T00:00:00"/>
    <d v="2021-12-31T00:00:00"/>
    <n v="337"/>
    <s v="USECHE OVALLES CARLOS EDUARDO"/>
    <n v="1020712442"/>
    <m/>
    <m/>
    <m/>
    <m/>
    <m/>
    <m/>
    <m/>
    <m/>
    <m/>
    <m/>
    <m/>
    <m/>
    <n v="0"/>
    <m/>
    <m/>
    <m/>
    <m/>
    <m/>
    <m/>
    <m/>
    <m/>
    <n v="337"/>
  </r>
  <r>
    <s v="Secop II"/>
    <n v="2"/>
    <x v="3"/>
    <s v="20216231405000008E "/>
    <s v="PCD-001-2021"/>
    <x v="1"/>
    <x v="6"/>
    <x v="0"/>
    <s v="Prestación de Servicios Profesionales "/>
    <x v="1"/>
    <s v="Prestar los servicios profesionales con autonomía técnica y administrativa para apoyar la gestión de la Dirección General de Migración Colombia de acuerdo con las condiciones señaladas y especificaciones técnicas descritas en los estudios previos "/>
    <n v="80161500"/>
    <s v="Servicios de Gestión, Servicios Profesionales de Empresa, y Servicios Administrativos "/>
    <n v="106950000"/>
    <n v="9421"/>
    <s v="A-02-02-02-008-003 "/>
    <x v="0"/>
    <s v="En ejecución"/>
    <s v="CO-001-2021"/>
    <s v="enero"/>
    <d v="2021-01-13T00:00:00"/>
    <s v="Prestación de Servicios Profesionales"/>
    <s v="Nivel Central"/>
    <s v="Bogotá D.C."/>
    <s v="EDUARDO LLAÑA SANCHEZ"/>
    <n v="1020751323"/>
    <m/>
    <n v="15121"/>
    <d v="2021-01-13T00:00:00"/>
    <n v="106950000"/>
    <n v="0"/>
    <n v="0"/>
    <n v="0"/>
    <n v="106950000"/>
    <s v="No"/>
    <d v="1899-12-30T00:00:00"/>
    <s v="N/A"/>
    <d v="2021-01-14T00:00:00"/>
    <d v="2021-12-31T00:00:00"/>
    <n v="351"/>
    <s v="WINSTON ANDRES MARTINEZ ACOSTA"/>
    <n v="79572017"/>
    <n v="0"/>
    <d v="1899-12-30T00:00:00"/>
    <n v="0"/>
    <d v="1899-12-30T00:00:00"/>
    <n v="0"/>
    <d v="1899-12-30T00:00:00"/>
    <n v="0"/>
    <d v="1899-12-30T00:00:00"/>
    <n v="0"/>
    <d v="1899-12-30T00:00:00"/>
    <n v="0"/>
    <d v="1899-12-30T00:00:00"/>
    <n v="106950000"/>
    <n v="0"/>
    <d v="1899-12-30T00:00:00"/>
    <n v="0"/>
    <d v="1899-12-30T00:00:00"/>
    <n v="0"/>
    <d v="1899-12-30T00:00:00"/>
    <n v="0"/>
    <d v="1899-12-30T00:00:00"/>
    <n v="351"/>
  </r>
  <r>
    <s v="Secop II"/>
    <n v="80"/>
    <x v="3"/>
    <s v="20216231405000007E "/>
    <s v="PCD-004-2021"/>
    <x v="1"/>
    <x v="6"/>
    <x v="0"/>
    <s v="Prestación de Servicios Profesionales "/>
    <x v="0"/>
    <s v="Contratar la prestación de los servicios profesionales con autonomía técnica y administrativa para apoyar al área contable del Grupo Financiero de la Subdirección Administrativa y Financiera, de acuerdo con las condiciones y especificaciones técnicas descritas en los estudios previos "/>
    <n v="80111600"/>
    <s v="Servicios de Gestión, Servicios Profesionales de Empresa, y Servicios Administrativos "/>
    <n v="61594000"/>
    <n v="13521"/>
    <s v="A-02-02-02-008-003 "/>
    <x v="0"/>
    <s v="En ejecución"/>
    <s v="CO-004-2021"/>
    <s v="enero"/>
    <d v="2021-01-15T00:00:00"/>
    <s v="Prestación de Servicios Profesionales"/>
    <s v="Nivel Central"/>
    <s v="Bogotá D.C."/>
    <s v="CATHERINE MELISSA MORENO HIGUERA"/>
    <n v="1015435352"/>
    <m/>
    <n v="17021"/>
    <d v="2021-01-15T00:00:00"/>
    <n v="61594000"/>
    <n v="0"/>
    <n v="0"/>
    <n v="0"/>
    <n v="61594000"/>
    <s v="No"/>
    <d v="1899-12-30T00:00:00"/>
    <s v="N/A"/>
    <d v="2021-01-15T00:00:00"/>
    <d v="2021-12-31T00:00:00"/>
    <n v="350"/>
    <s v="JESUS ANDRES PORRAS"/>
    <n v="79994053"/>
    <n v="0"/>
    <d v="1899-12-30T00:00:00"/>
    <n v="0"/>
    <d v="1899-12-30T00:00:00"/>
    <n v="0"/>
    <d v="1899-12-30T00:00:00"/>
    <n v="0"/>
    <d v="1899-12-30T00:00:00"/>
    <n v="0"/>
    <d v="1899-12-30T00:00:00"/>
    <n v="0"/>
    <d v="1899-12-30T00:00:00"/>
    <n v="61594000"/>
    <n v="0"/>
    <d v="1899-12-30T00:00:00"/>
    <n v="0"/>
    <d v="1899-12-30T00:00:00"/>
    <n v="0"/>
    <d v="1899-12-30T00:00:00"/>
    <n v="0"/>
    <d v="1899-12-30T00:00:00"/>
    <n v="350"/>
  </r>
  <r>
    <s v="Secop II"/>
    <n v="192"/>
    <x v="0"/>
    <s v="20216231405000021E"/>
    <s v="PCD-009-2021"/>
    <x v="1"/>
    <x v="6"/>
    <x v="0"/>
    <s v="Prestación de Servicios Profesionales "/>
    <x v="4"/>
    <s v="Contratar la prestación de los servicios profesionales con autonomía técnica y administrativa de apoyo a la Subdirección de Verificaciones en asuntos de Estadística y visualización de datos."/>
    <s v="81131501-81131502-81131503-81131505"/>
    <s v="Análisis de factores"/>
    <n v="48242500"/>
    <n v="12821"/>
    <s v="A-02-02-02-008-003"/>
    <x v="0"/>
    <s v="En ejecución"/>
    <s v="CO-007-2021"/>
    <s v="enero"/>
    <d v="2021-01-18T00:00:00"/>
    <s v="Prestación de Servicios Profesionales"/>
    <s v="Nivel Central"/>
    <s v="Bogotá D.C."/>
    <s v="JOAQUÌN ANTÒNIO RODRÌGUEZ VILLEGAS"/>
    <n v="78750941"/>
    <m/>
    <n v="19421"/>
    <d v="2021-01-19T00:00:00"/>
    <n v="48242500"/>
    <n v="0"/>
    <n v="0"/>
    <n v="0"/>
    <n v="48242500"/>
    <s v="No"/>
    <d v="1899-12-31T00:00:00"/>
    <s v="N/A"/>
    <d v="2021-01-19T00:00:00"/>
    <d v="2021-12-31T00:00:00"/>
    <n v="346"/>
    <s v="JIMENEZ RINCON JOSE GABRIEL"/>
    <n v="79714894"/>
    <n v="0"/>
    <d v="1899-12-30T00:00:00"/>
    <n v="0"/>
    <d v="1899-12-30T00:00:00"/>
    <n v="0"/>
    <d v="1899-12-30T00:00:00"/>
    <n v="0"/>
    <d v="1899-12-30T00:00:00"/>
    <n v="0"/>
    <d v="1899-12-30T00:00:00"/>
    <n v="0"/>
    <d v="1899-12-30T00:00:00"/>
    <n v="48242500"/>
    <n v="0"/>
    <d v="1899-12-30T00:00:00"/>
    <n v="0"/>
    <d v="1899-12-30T00:00:00"/>
    <n v="0"/>
    <d v="1899-12-30T00:00:00"/>
    <n v="0"/>
    <d v="1899-12-30T00:00:00"/>
    <n v="346"/>
  </r>
  <r>
    <s v="Secop II"/>
    <n v="104"/>
    <x v="3"/>
    <s v="20216231405000006E "/>
    <s v="PCD-007-2021"/>
    <x v="1"/>
    <x v="7"/>
    <x v="0"/>
    <s v="Prestación de Servicios Profesionales "/>
    <x v="2"/>
    <s v="Contratar la prestación de servicios profesionales para apoyar la gestión de la Oficina de Tecnología de la información, de acuerdo con las condiciones señaladas y especificaciones técnicas descritas en los Estudios Previos "/>
    <n v="80111600"/>
    <s v="Servicios de Gestión, Servicios Profesionales de Empresa, y Servicios Administrativos "/>
    <n v="64057760"/>
    <n v="13721"/>
    <s v="C-1199-1002-10-0-1199001-02 "/>
    <x v="0"/>
    <s v="En ejecución"/>
    <s v="CO-009-2021"/>
    <s v="enero"/>
    <d v="2021-01-19T00:00:00"/>
    <s v="Prestación de Servicios Profesionales"/>
    <s v="Nivel Central"/>
    <s v="Bogotá D.C."/>
    <s v="NORA CONSTANZA PARRA NARANJO "/>
    <n v="1057579290"/>
    <m/>
    <n v="20321"/>
    <d v="2021-01-19T00:00:00"/>
    <n v="64057760"/>
    <n v="0"/>
    <n v="0"/>
    <n v="0"/>
    <n v="64057760"/>
    <s v="No"/>
    <d v="1899-12-30T00:00:00"/>
    <s v="N/A"/>
    <d v="2021-01-19T00:00:00"/>
    <d v="2021-12-31T00:00:00"/>
    <n v="346"/>
    <s v="AMEZQUITA MONROY GILMER MOISES"/>
    <n v="79717103"/>
    <n v="0"/>
    <d v="1899-12-30T00:00:00"/>
    <n v="0"/>
    <d v="1899-12-30T00:00:00"/>
    <n v="0"/>
    <d v="1899-12-30T00:00:00"/>
    <n v="0"/>
    <d v="1899-12-30T00:00:00"/>
    <n v="0"/>
    <d v="1899-12-30T00:00:00"/>
    <n v="0"/>
    <d v="1899-12-30T00:00:00"/>
    <n v="64057760"/>
    <n v="0"/>
    <d v="1899-12-30T00:00:00"/>
    <n v="0"/>
    <d v="1899-12-30T00:00:00"/>
    <n v="0"/>
    <d v="1899-12-30T00:00:00"/>
    <n v="0"/>
    <d v="1899-12-30T00:00:00"/>
    <n v="346"/>
  </r>
  <r>
    <s v="Secop II"/>
    <n v="187"/>
    <x v="0"/>
    <s v="20216231405000022E"/>
    <s v="PCD-011-2021"/>
    <x v="1"/>
    <x v="7"/>
    <x v="0"/>
    <s v="Prestación de Servicios Profesionales "/>
    <x v="5"/>
    <s v="Contratar los servicios profesionales en la subdirección de control migratorio con autonomía técnica y administrativa, de acuerdo con las condiciones señaladas y especificaciones técnicas descritas en los estudios previos"/>
    <n v="80161504"/>
    <s v="Servicios de oficina"/>
    <n v="38500000"/>
    <n v="15021"/>
    <s v="A-02-02-02-008-003"/>
    <x v="0"/>
    <s v="En ejecución"/>
    <s v="CO-010-2021"/>
    <s v="enero"/>
    <d v="2021-01-22T00:00:00"/>
    <s v="Prestación de Servicios Profesionales"/>
    <s v="Nivel Central"/>
    <s v="Bogotá D.C."/>
    <s v="ANDRÈS RODOLFO RUEDA GARZÒN"/>
    <n v="1125082221"/>
    <m/>
    <n v="22221"/>
    <d v="2021-01-22T00:00:00"/>
    <n v="38500000"/>
    <n v="0"/>
    <n v="0"/>
    <n v="0"/>
    <n v="38500000"/>
    <s v="No"/>
    <d v="1899-12-31T00:00:00"/>
    <s v="N/A"/>
    <d v="2021-01-25T00:00:00"/>
    <d v="2021-12-24T00:00:00"/>
    <n v="333"/>
    <s v="VELASQUEZ ARDILA HUMBERTO"/>
    <n v="17336974"/>
    <n v="0"/>
    <d v="1899-12-30T00:00:00"/>
    <n v="0"/>
    <d v="1899-12-30T00:00:00"/>
    <n v="0"/>
    <d v="1899-12-30T00:00:00"/>
    <n v="0"/>
    <d v="1899-12-30T00:00:00"/>
    <n v="0"/>
    <d v="1899-12-30T00:00:00"/>
    <n v="0"/>
    <d v="1899-12-30T00:00:00"/>
    <n v="38500000"/>
    <n v="0"/>
    <d v="1899-12-30T00:00:00"/>
    <n v="0"/>
    <d v="1899-12-30T00:00:00"/>
    <n v="0"/>
    <d v="1899-12-30T00:00:00"/>
    <n v="0"/>
    <d v="1899-12-30T00:00:00"/>
    <n v="333"/>
  </r>
  <r>
    <s v="Secop II"/>
    <n v="199"/>
    <x v="3"/>
    <s v="20216231405000004E "/>
    <s v="PCD-010-2021"/>
    <x v="1"/>
    <x v="7"/>
    <x v="0"/>
    <s v="Prestación de apoyo a la Gestión"/>
    <x v="6"/>
    <s v="Contratar la prestación de los servicios técnicos de apoyo a la gestión, técnica y administrativamente para apoyar a la oficina de comunicaciones "/>
    <n v="80161504"/>
    <s v="Servicios de Gestión, Servicios Profesionales de Empresa, y Servicios Administrativos "/>
    <n v="56350000"/>
    <n v="15621"/>
    <s v="A-02-02-02-008-003 "/>
    <x v="0"/>
    <s v="En ejecución"/>
    <s v="CO-008-2021"/>
    <s v="enero"/>
    <d v="2021-01-19T00:00:00"/>
    <s v="Prestación de Servicios  de Apoyo a la gestión"/>
    <s v="Nivel Central"/>
    <s v="Bogotá D.C."/>
    <s v="JAVIER ENRIQUE GONZALEZ GONZALEZ"/>
    <n v="79865008"/>
    <m/>
    <n v="20621"/>
    <d v="2021-01-20T00:00:00"/>
    <n v="56350000"/>
    <n v="0"/>
    <n v="0"/>
    <n v="0"/>
    <n v="56350000"/>
    <s v="No"/>
    <d v="1899-12-30T00:00:00"/>
    <s v="N/A"/>
    <d v="2021-01-21T00:00:00"/>
    <d v="2021-12-31T00:00:00"/>
    <n v="344"/>
    <s v="JUAN MANUEL CAICEDO CARDONA"/>
    <n v="94486941"/>
    <n v="0"/>
    <d v="1899-12-30T00:00:00"/>
    <n v="0"/>
    <d v="1899-12-30T00:00:00"/>
    <n v="0"/>
    <d v="1899-12-30T00:00:00"/>
    <n v="0"/>
    <d v="1899-12-30T00:00:00"/>
    <n v="0"/>
    <d v="1899-12-30T00:00:00"/>
    <n v="0"/>
    <d v="1899-12-30T00:00:00"/>
    <n v="56350000"/>
    <n v="0"/>
    <d v="1899-12-30T00:00:00"/>
    <n v="0"/>
    <d v="1899-12-30T00:00:00"/>
    <n v="0"/>
    <d v="1899-12-30T00:00:00"/>
    <n v="0"/>
    <d v="1899-12-30T00:00:00"/>
    <n v="344"/>
  </r>
  <r>
    <s v="Secop II"/>
    <n v="74"/>
    <x v="0"/>
    <s v="20216231405000028E"/>
    <s v="PCD-016-2021"/>
    <x v="1"/>
    <x v="8"/>
    <x v="0"/>
    <s v="Prestación de Servicios Profesionales "/>
    <x v="0"/>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Ingeniería de Software y hardware"/>
    <n v="78159750"/>
    <n v="16121"/>
    <s v="C-1199-1002-8-0-1199018-02 "/>
    <x v="0"/>
    <s v="En ejecución"/>
    <s v="CO-015-2021"/>
    <s v="enero"/>
    <d v="2021-01-27T00:00:00"/>
    <s v="Prestación de Servicios Profesionales"/>
    <s v="Nivel Central"/>
    <s v="Bogotá D.C."/>
    <s v="LILIANA GÓMEZ VELÀSQUEZ"/>
    <n v="51833082"/>
    <m/>
    <n v="31321"/>
    <d v="2021-02-02T00:00:00"/>
    <n v="78159750"/>
    <n v="0"/>
    <n v="0"/>
    <n v="0"/>
    <n v="78159750"/>
    <s v="No"/>
    <d v="1899-12-31T00:00:00"/>
    <s v="N/A"/>
    <d v="2021-01-27T00:00:00"/>
    <d v="2021-12-31T00:00:00"/>
    <n v="338"/>
    <s v="SERRANO BORNACELLY ILVIS PATRICIA"/>
    <n v="36551065"/>
    <n v="0"/>
    <d v="1899-12-30T00:00:00"/>
    <n v="0"/>
    <d v="1899-12-30T00:00:00"/>
    <n v="0"/>
    <d v="1899-12-30T00:00:00"/>
    <n v="0"/>
    <d v="1899-12-30T00:00:00"/>
    <n v="0"/>
    <d v="1899-12-30T00:00:00"/>
    <n v="0"/>
    <d v="1899-12-30T00:00:00"/>
    <n v="78159750"/>
    <n v="0"/>
    <d v="1899-12-30T00:00:00"/>
    <n v="0"/>
    <d v="1899-12-30T00:00:00"/>
    <n v="0"/>
    <d v="1899-12-30T00:00:00"/>
    <n v="0"/>
    <d v="1899-12-30T00:00:00"/>
    <n v="338"/>
  </r>
  <r>
    <s v="Secop II"/>
    <n v="77"/>
    <x v="2"/>
    <s v="20216231405000012E"/>
    <s v="PCD-015-2021"/>
    <x v="1"/>
    <x v="8"/>
    <x v="0"/>
    <s v="Prestación de apoyo a la Gestión"/>
    <x v="0"/>
    <s v="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
    <n v="80161800"/>
    <s v="Servicio s de Apoyo Gerencial"/>
    <n v="47771000"/>
    <n v="15221"/>
    <s v="A-02-02-02-008-003"/>
    <x v="0"/>
    <s v="En ejecución"/>
    <s v="CO-013-2021"/>
    <s v="enero"/>
    <d v="2021-01-27T00:00:00"/>
    <s v="Prestación de Servicios  de Apoyo a la gestión"/>
    <s v="Nivel Central"/>
    <s v="Bogotá D.C."/>
    <s v="ALFONSO VASQUEZ GUEVARA"/>
    <n v="3001080"/>
    <m/>
    <n v="24021"/>
    <d v="2021-01-26T00:00:00"/>
    <n v="47771000"/>
    <n v="0"/>
    <n v="0"/>
    <n v="0"/>
    <n v="47771000"/>
    <s v="No"/>
    <d v="1899-12-30T00:00:00"/>
    <s v="N/A"/>
    <d v="2021-01-27T00:00:00"/>
    <d v="2021-12-31T00:00:00"/>
    <n v="338"/>
    <s v="HAROLD DAVID PEÑA MORENO"/>
    <n v="79987754"/>
    <n v="0"/>
    <d v="1899-12-30T00:00:00"/>
    <n v="0"/>
    <d v="1899-12-30T00:00:00"/>
    <n v="0"/>
    <d v="1899-12-30T00:00:00"/>
    <n v="0"/>
    <d v="1899-12-30T00:00:00"/>
    <n v="0"/>
    <d v="1899-12-30T00:00:00"/>
    <n v="0"/>
    <d v="1899-12-30T00:00:00"/>
    <n v="47771000"/>
    <n v="0"/>
    <d v="1899-12-30T00:00:00"/>
    <n v="0"/>
    <d v="1899-12-30T00:00:00"/>
    <n v="0"/>
    <d v="1899-12-30T00:00:00"/>
    <n v="0"/>
    <d v="1899-12-30T00:00:00"/>
    <n v="338"/>
  </r>
  <r>
    <s v="Secop II"/>
    <n v="102"/>
    <x v="2"/>
    <s v="20216231405000014E"/>
    <s v="PCD-012-2021"/>
    <x v="1"/>
    <x v="8"/>
    <x v="0"/>
    <s v="Prestación de Servicios Profesionales "/>
    <x v="2"/>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 - 81111600 - 81112200"/>
    <m/>
    <n v="82915000"/>
    <n v="13621"/>
    <s v="C-1199-1002-10-0-1199001-02"/>
    <x v="0"/>
    <s v="En ejecución"/>
    <s v="CO-014-2021"/>
    <s v="enero"/>
    <d v="2021-01-27T00:00:00"/>
    <s v="Prestación de Servicios Profesionales"/>
    <s v="Nivel Central"/>
    <s v="Bogotá D.C."/>
    <s v="FREDY ANTONIO ALARCÓN FONSECA"/>
    <n v="74083339"/>
    <m/>
    <n v="24421"/>
    <d v="2021-01-27T00:00:00"/>
    <n v="82915000"/>
    <n v="0"/>
    <n v="0"/>
    <n v="0"/>
    <n v="82915000"/>
    <s v="No"/>
    <d v="1899-12-30T00:00:00"/>
    <s v="N/A"/>
    <d v="2021-01-28T00:00:00"/>
    <d v="2021-12-31T00:00:00"/>
    <n v="337"/>
    <s v="BRAYAN VALBUENA ARIZA"/>
    <n v="1032399702"/>
    <n v="0"/>
    <d v="1899-12-30T00:00:00"/>
    <n v="0"/>
    <d v="1899-12-30T00:00:00"/>
    <n v="0"/>
    <d v="1899-12-30T00:00:00"/>
    <n v="0"/>
    <d v="1899-12-30T00:00:00"/>
    <n v="0"/>
    <d v="1899-12-30T00:00:00"/>
    <n v="0"/>
    <d v="1899-12-30T00:00:00"/>
    <n v="82915000"/>
    <n v="0"/>
    <d v="1899-12-30T00:00:00"/>
    <n v="0"/>
    <d v="1899-12-30T00:00:00"/>
    <n v="0"/>
    <d v="1899-12-30T00:00:00"/>
    <n v="0"/>
    <d v="1899-12-30T00:00:00"/>
    <n v="337"/>
  </r>
  <r>
    <s v="Secop II"/>
    <n v="78"/>
    <x v="4"/>
    <s v="20216231405000016E"/>
    <s v="PCD-013-2021"/>
    <x v="1"/>
    <x v="9"/>
    <x v="0"/>
    <s v="Prestación de Servicios Profesionales "/>
    <x v="0"/>
    <s v="PRESTAR LOS SERVICIOS DE APOYO A LA GESTIÓN, CON AUTONOMÍA TÉCNICA Y ADMINISTRATIVA PARA APOYAR AL GRUPO DE SOPORTE A LA GESTIÓN REGIONAL DE LA SUBDIRECCIÓN ADMINISTRATIVA Y FINANCIERA"/>
    <n v="80161504"/>
    <s v="Servicios de oficina"/>
    <n v="29315000"/>
    <n v="15321"/>
    <s v="A-02-02-02-008-003"/>
    <x v="0"/>
    <s v="En ejecución"/>
    <s v="CO 020-2021"/>
    <s v="febrero"/>
    <d v="2021-02-01T00:00:00"/>
    <s v="Prestación de Servicios  de Apoyo a la gestión"/>
    <s v="Nivel Central"/>
    <s v="Bogotá D.C."/>
    <s v="ANDREA DE LOS ANGELES MONTAÑA MARTINEZ"/>
    <n v="1020736151"/>
    <m/>
    <n v="29621"/>
    <d v="2021-02-01T00:00:00"/>
    <n v="29315000"/>
    <n v="0"/>
    <n v="0"/>
    <n v="0"/>
    <n v="29315000"/>
    <s v="No"/>
    <s v="N/A"/>
    <s v="N/A"/>
    <d v="2021-02-01T00:00:00"/>
    <d v="2021-12-31T00:00:00"/>
    <n v="333"/>
    <s v="HAROLD DAVID PEÑA MORENO"/>
    <n v="79987754"/>
    <n v="0"/>
    <d v="1899-12-30T00:00:00"/>
    <n v="0"/>
    <d v="1899-12-30T00:00:00"/>
    <n v="0"/>
    <d v="1899-12-30T00:00:00"/>
    <n v="0"/>
    <d v="1899-12-30T00:00:00"/>
    <n v="0"/>
    <d v="1899-12-30T00:00:00"/>
    <n v="0"/>
    <d v="1899-12-30T00:00:00"/>
    <n v="29315000"/>
    <n v="0"/>
    <d v="1899-12-30T00:00:00"/>
    <n v="0"/>
    <d v="1899-12-30T00:00:00"/>
    <n v="0"/>
    <d v="1899-12-30T00:00:00"/>
    <n v="0"/>
    <d v="1899-12-30T00:00:00"/>
    <n v="333"/>
  </r>
  <r>
    <s v="Secop II"/>
    <n v="93"/>
    <x v="4"/>
    <s v="20216231405000002E"/>
    <s v="PCD-020-2021"/>
    <x v="1"/>
    <x v="9"/>
    <x v="0"/>
    <s v="Prestación de Servicios Profesionales "/>
    <x v="3"/>
    <s v="SERVICIOS PROFESIONALES CON AUTONOMÍA TÉCNICA Y ADMINISTRATIVA DE APOYO A LA OFICINA ASESORA DE PLANEACION DE MIGRACIÓN COLOMBIA EN TEMAS DE DESARROLLO ORGANIZACIONAL "/>
    <n v="80161500"/>
    <s v="Servicios de apoyo gerencial"/>
    <n v="28750000"/>
    <n v="14121"/>
    <s v="C-1199-1002-11-0-1199060-02"/>
    <x v="0"/>
    <s v="En ejecución"/>
    <s v="CO-019-2021"/>
    <s v="febrero"/>
    <d v="2021-02-01T00:00:00"/>
    <s v="Prestación de Servicios Profesionales"/>
    <s v="Nivel Nacional "/>
    <s v="Bogotá D.C."/>
    <s v="MARÌA ALEJANDRA BOHÒRQUEZ ÀVILA"/>
    <n v="1020815754"/>
    <m/>
    <n v="28921"/>
    <d v="2021-02-01T00:00:00"/>
    <n v="28750000"/>
    <n v="0"/>
    <n v="0"/>
    <n v="0"/>
    <n v="28750000"/>
    <s v="No"/>
    <s v="N/A"/>
    <s v="N/A"/>
    <d v="2021-02-01T00:00:00"/>
    <d v="2021-12-31T00:00:00"/>
    <n v="333"/>
    <s v="DUARTE RODRIGUEZ RONALD OSWALDO"/>
    <n v="1032434072"/>
    <n v="0"/>
    <d v="1899-12-30T00:00:00"/>
    <n v="0"/>
    <d v="1899-12-30T00:00:00"/>
    <n v="0"/>
    <d v="1899-12-30T00:00:00"/>
    <n v="0"/>
    <d v="1899-12-30T00:00:00"/>
    <n v="0"/>
    <d v="1899-12-30T00:00:00"/>
    <n v="0"/>
    <d v="1899-12-30T00:00:00"/>
    <n v="28750000"/>
    <n v="0"/>
    <d v="1899-12-30T00:00:00"/>
    <n v="0"/>
    <d v="1899-12-30T00:00:00"/>
    <n v="0"/>
    <d v="1899-12-30T00:00:00"/>
    <n v="0"/>
    <d v="1899-12-30T00:00:00"/>
    <n v="333"/>
  </r>
  <r>
    <s v="Tienda Virtual "/>
    <n v="142"/>
    <x v="3"/>
    <s v="20216153404000005E"/>
    <s v="evento 100942"/>
    <x v="1"/>
    <x v="9"/>
    <x v="1"/>
    <s v="Acuerdo Marco de Precios "/>
    <x v="7"/>
    <s v="Contratar el suministro de tiquetes en las rutas nacionales e internacionales para funcionarios y contratistas, así como para la atención de desplazamientos de deportados y/o expulsados."/>
    <n v="90121502"/>
    <s v="Servicios de Viajes, Alimentación,_x000a_Alojamiento y Entretenimiento "/>
    <n v="1311800000"/>
    <n v="16621"/>
    <s v="A-02-02-02-006-004"/>
    <x v="2"/>
    <s v="En ejecución"/>
    <s v="OC 63841"/>
    <s v="febrero"/>
    <d v="2021-02-04T00:00:00"/>
    <s v="Orden de Compra "/>
    <s v="Nivel Central"/>
    <s v="Bogotá D.C."/>
    <s v="SUBATOURS S.A.S"/>
    <n v="800075003"/>
    <n v="6"/>
    <n v="32821"/>
    <d v="2021-02-04T00:00:00"/>
    <n v="1311800000"/>
    <n v="0"/>
    <n v="0"/>
    <n v="0"/>
    <n v="1311800000"/>
    <s v="Si "/>
    <d v="2021-02-04T00:00:00"/>
    <s v="45 CUMPLIM+ CALIDAD DL SERVICIO"/>
    <d v="2021-03-01T00:00:00"/>
    <d v="2021-12-31T00:00:00"/>
    <n v="305"/>
    <s v="JUDY MELYNDA FERNANDEZ BAQUERO"/>
    <n v="52853481"/>
    <n v="0"/>
    <d v="1899-12-30T00:00:00"/>
    <n v="0"/>
    <d v="1899-12-30T00:00:00"/>
    <n v="0"/>
    <d v="1899-12-30T00:00:00"/>
    <n v="0"/>
    <d v="1899-12-30T00:00:00"/>
    <n v="0"/>
    <d v="1899-12-30T00:00:00"/>
    <n v="0"/>
    <d v="1899-12-30T00:00:00"/>
    <n v="1311800000"/>
    <n v="0"/>
    <d v="1899-12-30T00:00:00"/>
    <n v="0"/>
    <d v="1899-12-30T00:00:00"/>
    <n v="0"/>
    <d v="1899-12-30T00:00:00"/>
    <n v="0"/>
    <d v="1899-12-30T00:00:00"/>
    <n v="305"/>
  </r>
  <r>
    <s v="Secop II"/>
    <n v="189"/>
    <x v="4"/>
    <s v="20216231405000019E"/>
    <s v="PCD-021-2021"/>
    <x v="1"/>
    <x v="9"/>
    <x v="0"/>
    <s v="Prestación de apoyo a la Gestión"/>
    <x v="5"/>
    <s v="PRESTAR LOS SERVICIOS TECNICOS EN LA SUBDIRECCIÓN DE CONTROL MIGRATORIO CON AUTONOMÍA TÉCNICA Y ADMINISTRATIVA, DE ACUERDO CON LAS CONDICIONES SEÑALADAS Y ESPECIFICACIONES TÉCNICAS DESCRITAS EN LOS ESTUDIOS PREVIOS"/>
    <n v="81112300"/>
    <s v="Mantenimiento_x000a_y soporte de_x000a_hardware de_x000a_computador"/>
    <n v="27500000"/>
    <n v="16021"/>
    <s v="A-02-02-02-008-003"/>
    <x v="0"/>
    <s v="En ejecución"/>
    <s v="CO 021-2021"/>
    <s v="febrero"/>
    <d v="2021-02-01T00:00:00"/>
    <s v="Prestación de Servicios  de Apoyo a la gestión"/>
    <s v="Nivel Nacional "/>
    <s v="Bogotá D.C."/>
    <s v="OSCAR ANDRÈS CURTIDOR RODRÌGUEZ"/>
    <n v="1020725635"/>
    <m/>
    <n v="29821"/>
    <d v="2021-02-01T00:00:00"/>
    <n v="27500000"/>
    <n v="0"/>
    <n v="0"/>
    <n v="0"/>
    <n v="27500000"/>
    <s v="No"/>
    <s v="N/A"/>
    <s v="N/A"/>
    <d v="2021-02-01T00:00:00"/>
    <d v="2021-12-31T00:00:00"/>
    <n v="333"/>
    <s v="ROBINSON VALENCIA GIRALDO"/>
    <n v="75035031"/>
    <n v="0"/>
    <d v="1899-12-30T00:00:00"/>
    <n v="0"/>
    <d v="1899-12-30T00:00:00"/>
    <n v="0"/>
    <d v="1899-12-30T00:00:00"/>
    <n v="0"/>
    <d v="1899-12-30T00:00:00"/>
    <n v="0"/>
    <d v="1899-12-30T00:00:00"/>
    <n v="0"/>
    <d v="1899-12-30T00:00:00"/>
    <n v="27500000"/>
    <n v="0"/>
    <d v="1899-12-30T00:00:00"/>
    <n v="0"/>
    <d v="1899-12-30T00:00:00"/>
    <n v="0"/>
    <d v="1899-12-30T00:00:00"/>
    <n v="0"/>
    <d v="1899-12-30T00:00:00"/>
    <n v="333"/>
  </r>
  <r>
    <s v="Secop II"/>
    <n v="200"/>
    <x v="3"/>
    <s v="20216231405000005E "/>
    <s v="PCD-014-2021"/>
    <x v="1"/>
    <x v="9"/>
    <x v="0"/>
    <s v="Prestación de Servicios Profesionales "/>
    <x v="6"/>
    <s v="Contratar la prestación de los servicios técnicos de apoyo a la gestión, técnica y administrativamente para apoyar a la oficina de comunicaciones "/>
    <n v="80161504"/>
    <s v="Servicios de Gestión, Servicios Profesionales de Empresa, y Servicios Administrativos "/>
    <n v="42872000"/>
    <n v="15721"/>
    <s v="A-02-02-02-008-003 "/>
    <x v="0"/>
    <s v="En ejecución"/>
    <s v="CO-011-2021"/>
    <s v="enero"/>
    <d v="2021-01-26T00:00:00"/>
    <s v="Prestación de Servicios Profesionales"/>
    <s v="Nivel Central"/>
    <s v="Bogotá D.C."/>
    <s v="EDGAR AURELIO MATÌZ MENJURA "/>
    <n v="79727331"/>
    <m/>
    <n v="23621"/>
    <d v="2021-01-26T00:00:00"/>
    <n v="42872000"/>
    <n v="0"/>
    <n v="0"/>
    <n v="0"/>
    <n v="42872000"/>
    <s v="No"/>
    <d v="1899-12-30T00:00:00"/>
    <s v="N/A"/>
    <d v="2021-01-27T00:00:00"/>
    <d v="2021-12-31T00:00:00"/>
    <n v="338"/>
    <s v="JUAN MANUEL CAICEDO CARDONA"/>
    <n v="94486941"/>
    <n v="0"/>
    <d v="1899-12-30T00:00:00"/>
    <n v="0"/>
    <d v="1899-12-30T00:00:00"/>
    <n v="0"/>
    <d v="1899-12-30T00:00:00"/>
    <n v="0"/>
    <d v="1899-12-30T00:00:00"/>
    <n v="0"/>
    <d v="1899-12-30T00:00:00"/>
    <n v="0"/>
    <d v="1899-12-30T00:00:00"/>
    <n v="42872000"/>
    <n v="0"/>
    <d v="1899-12-30T00:00:00"/>
    <n v="0"/>
    <d v="1899-12-30T00:00:00"/>
    <n v="0"/>
    <d v="1899-12-30T00:00:00"/>
    <n v="0"/>
    <d v="1899-12-30T00:00:00"/>
    <n v="338"/>
  </r>
  <r>
    <s v="Secop II"/>
    <n v="29"/>
    <x v="3"/>
    <s v="20216231405000009E "/>
    <s v="PCD-017-2021"/>
    <x v="1"/>
    <x v="5"/>
    <x v="0"/>
    <s v="Prestación de Servicios Profesionales "/>
    <x v="0"/>
    <s v="CONTRATAR LA PRESTACIÓN DE LOS SERVICIOS PROFESIONALES CON AUTONOMÍA TÉCNICA Y ADMINISTRATIVA PARA APOYAR AL GRUPO ADMINISTRATIVO DE LA SUBDIRECCIÓN ADMINISTRATIVA Y FINANCIERA, DE ACUERDO CON LAS CONDICIONES Y ESPECIFICACIONES TÉCNICAS DESCRITAS EN LOS ESTUDIOS PREVIOS. "/>
    <n v="81101500"/>
    <s v="Servicios basados en Ingeniería, investigación y tecnología "/>
    <n v="59225000"/>
    <n v="14021"/>
    <s v="C-1103-1002-2-0-1103002-02 "/>
    <x v="0"/>
    <s v="En ejecución"/>
    <s v="CO-012-2020"/>
    <s v="enero"/>
    <d v="2021-01-26T00:00:00"/>
    <s v="Prestación de Servicios Profesionales"/>
    <s v="Nivel Central"/>
    <s v="Bogotá D.C."/>
    <s v="EDUARDO ALFONSO ARANGUREN VILLATE "/>
    <n v="7214449"/>
    <m/>
    <n v="24121"/>
    <d v="2021-01-26T00:00:00"/>
    <n v="59225000"/>
    <n v="0"/>
    <n v="0"/>
    <n v="0"/>
    <n v="59225000"/>
    <s v="N/A"/>
    <d v="1899-12-30T00:00:00"/>
    <s v="N/A"/>
    <d v="2021-01-28T00:00:00"/>
    <d v="2021-12-31T00:00:00"/>
    <n v="337"/>
    <s v="USECHE OVALLES CARLOS EDUARDO"/>
    <n v="1020712442"/>
    <n v="0"/>
    <d v="1899-12-30T00:00:00"/>
    <n v="0"/>
    <d v="1899-12-30T00:00:00"/>
    <n v="0"/>
    <d v="1899-12-30T00:00:00"/>
    <n v="0"/>
    <d v="1899-12-30T00:00:00"/>
    <n v="0"/>
    <d v="1899-12-30T00:00:00"/>
    <n v="0"/>
    <d v="1899-12-30T00:00:00"/>
    <n v="59225000"/>
    <n v="0"/>
    <d v="1899-12-30T00:00:00"/>
    <n v="0"/>
    <d v="1899-12-30T00:00:00"/>
    <n v="0"/>
    <d v="1899-12-30T00:00:00"/>
    <n v="0"/>
    <d v="1899-12-30T00:00:00"/>
    <n v="337"/>
  </r>
  <r>
    <s v="Secop II"/>
    <n v="193"/>
    <x v="0"/>
    <s v="20216231405000020E"/>
    <s v="PCD-019-2021"/>
    <x v="1"/>
    <x v="5"/>
    <x v="0"/>
    <s v="Prestación de Servicios Profesionales "/>
    <x v="8"/>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64438000"/>
    <n v="16821"/>
    <s v="A-02-02-02-008-003"/>
    <x v="0"/>
    <s v="En ejecución"/>
    <s v="CO-017-2021"/>
    <s v="enero"/>
    <d v="2021-01-28T00:00:00"/>
    <s v="Prestación de Servicios Profesionales"/>
    <s v="Nivel Central"/>
    <s v="Bogotá D.C."/>
    <s v="ANA CONSTANZA POLANÍA ALMARIO"/>
    <n v="52258308"/>
    <m/>
    <n v="27121"/>
    <d v="2021-01-28T00:00:00"/>
    <n v="64438000"/>
    <n v="0"/>
    <n v="0"/>
    <n v="0"/>
    <n v="64438000"/>
    <s v="No"/>
    <d v="1899-12-31T00:00:00"/>
    <s v="N/A"/>
    <d v="2021-01-29T00:00:00"/>
    <d v="2021-12-28T00:00:00"/>
    <n v="333"/>
    <s v=" ARBELAEZ IZQUIERDO GUADALUPE"/>
    <n v="39774921"/>
    <n v="0"/>
    <d v="1899-12-30T00:00:00"/>
    <n v="0"/>
    <d v="1899-12-30T00:00:00"/>
    <n v="0"/>
    <d v="1899-12-30T00:00:00"/>
    <n v="0"/>
    <d v="1899-12-30T00:00:00"/>
    <n v="0"/>
    <d v="1899-12-30T00:00:00"/>
    <n v="0"/>
    <d v="1899-12-30T00:00:00"/>
    <n v="64438000"/>
    <n v="0"/>
    <d v="1899-12-30T00:00:00"/>
    <n v="0"/>
    <d v="1899-12-30T00:00:00"/>
    <n v="0"/>
    <d v="1899-12-30T00:00:00"/>
    <n v="0"/>
    <d v="1899-12-30T00:00:00"/>
    <n v="333"/>
  </r>
  <r>
    <s v="Secop II"/>
    <n v="141"/>
    <x v="2"/>
    <s v="20216231405000023E"/>
    <s v="PCD-024-2021"/>
    <x v="1"/>
    <x v="10"/>
    <x v="0"/>
    <s v="Prestación de Servicios Profesionales "/>
    <x v="7"/>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n v="81101508"/>
    <m/>
    <n v="33000000"/>
    <n v="13821"/>
    <s v="A-02-02-02-008-003"/>
    <x v="0"/>
    <s v="En ejecución"/>
    <s v="CO-016-2021"/>
    <s v="enero"/>
    <d v="2021-01-28T00:00:00"/>
    <s v="Prestación de Servicios Profesionales"/>
    <s v="Nivel Central"/>
    <s v="Bogotá D.C."/>
    <s v="NORMA PATRICIA SÀNCHEZ CUBIDES"/>
    <n v="52350202"/>
    <m/>
    <n v="26721"/>
    <d v="2021-01-27T00:00:00"/>
    <n v="33000000"/>
    <n v="0"/>
    <n v="0"/>
    <n v="0"/>
    <n v="33000000"/>
    <s v="No"/>
    <d v="1899-12-30T00:00:00"/>
    <s v="N/A"/>
    <d v="2021-01-28T00:00:00"/>
    <d v="2021-12-28T00:00:00"/>
    <n v="334"/>
    <s v="MARCELA LARA TORO"/>
    <n v="52544180"/>
    <n v="0"/>
    <d v="1899-12-30T00:00:00"/>
    <n v="0"/>
    <d v="1899-12-30T00:00:00"/>
    <n v="0"/>
    <d v="1899-12-30T00:00:00"/>
    <n v="0"/>
    <d v="1899-12-30T00:00:00"/>
    <n v="0"/>
    <d v="1899-12-30T00:00:00"/>
    <n v="0"/>
    <d v="1899-12-30T00:00:00"/>
    <n v="33000000"/>
    <n v="0"/>
    <d v="1899-12-30T00:00:00"/>
    <n v="0"/>
    <d v="1899-12-30T00:00:00"/>
    <n v="0"/>
    <d v="1899-12-30T00:00:00"/>
    <n v="0"/>
    <d v="1899-12-30T00:00:00"/>
    <n v="334"/>
  </r>
  <r>
    <s v="Secop II"/>
    <n v="195"/>
    <x v="0"/>
    <s v="20216231405000018E"/>
    <s v="PCD-025-2021"/>
    <x v="1"/>
    <x v="10"/>
    <x v="0"/>
    <s v="Prestación de Servicios Profesionales "/>
    <x v="8"/>
    <s v="Contratar la prestación de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41642650"/>
    <n v="16721"/>
    <s v="A-02-02-02-008-003 "/>
    <x v="0"/>
    <s v="En ejecución"/>
    <s v="CO-018-2021"/>
    <s v="enero"/>
    <d v="2021-01-28T00:00:00"/>
    <s v="Prestación de Servicios Profesionales"/>
    <s v="Nivel Central"/>
    <s v="Bogotá D.C."/>
    <s v="MYRIAM BUITRAGO ESPITIA"/>
    <n v="24018748"/>
    <m/>
    <n v="28621"/>
    <d v="2021-01-29T00:00:00"/>
    <n v="41642650"/>
    <n v="0"/>
    <n v="0"/>
    <n v="0"/>
    <n v="41642650"/>
    <s v="No"/>
    <d v="1899-12-31T00:00:00"/>
    <s v="N/A"/>
    <d v="2021-01-29T00:00:00"/>
    <d v="2021-12-31T00:00:00"/>
    <n v="336"/>
    <s v=" ARBELAEZ IZQUIERDO GUADALUPE"/>
    <n v="39774921"/>
    <n v="0"/>
    <d v="1899-12-30T00:00:00"/>
    <n v="0"/>
    <d v="1899-12-30T00:00:00"/>
    <n v="0"/>
    <d v="1899-12-30T00:00:00"/>
    <n v="0"/>
    <d v="1899-12-30T00:00:00"/>
    <n v="0"/>
    <d v="1899-12-30T00:00:00"/>
    <n v="0"/>
    <d v="1899-12-30T00:00:00"/>
    <n v="41642650"/>
    <n v="0"/>
    <d v="1899-12-30T00:00:00"/>
    <n v="0"/>
    <d v="1899-12-30T00:00:00"/>
    <n v="0"/>
    <d v="1899-12-30T00:00:00"/>
    <n v="0"/>
    <d v="1899-12-30T00:00:00"/>
    <n v="336"/>
  </r>
  <r>
    <s v="Secop II"/>
    <n v="196"/>
    <x v="4"/>
    <s v="20216231403000002E"/>
    <s v="PCD-018-2021"/>
    <x v="1"/>
    <x v="10"/>
    <x v="0"/>
    <s v="Exclusividad"/>
    <x v="8"/>
    <s v="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s v="Servicios de publicaciones financiadas por el autor"/>
    <n v="32000000"/>
    <n v="16921"/>
    <s v="A-02-02-02-008-004"/>
    <x v="1"/>
    <s v="Cancelado"/>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98"/>
    <x v="4"/>
    <s v="20216231405000001E"/>
    <s v="PCD-026-2021"/>
    <x v="1"/>
    <x v="10"/>
    <x v="0"/>
    <s v="Prestación de apoyo a la Gestión"/>
    <x v="8"/>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98670000"/>
    <n v="15921"/>
    <s v="A-02-02-02-008-003"/>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1"/>
    <x v="3"/>
    <s v="20216231405000003E"/>
    <s v="PCD-022-2021"/>
    <x v="1"/>
    <x v="10"/>
    <x v="0"/>
    <s v="Exclusividad"/>
    <x v="6"/>
    <s v="Contratar la publicación de diferentes avisos de prensa en el periódico La República, de acuerdo a las necesidades requeridas por la entidad."/>
    <n v="82121506"/>
    <s v="Servicios Editoriales, de Diseño, de Artes Gráficas y Bellas Artes "/>
    <n v="5000000"/>
    <n v="15821"/>
    <s v="A-02-02-02-008-003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6"/>
    <x v="4"/>
    <s v="20216231407000001E"/>
    <s v="MC-001-2021"/>
    <x v="1"/>
    <x v="11"/>
    <x v="2"/>
    <s v="Mínima Cuantía"/>
    <x v="0"/>
    <s v="SERVICIO DE MANTENIMIENTO PREVENTIVO Y CORRECTIVO INCLUIDO REPUESTOS PARA VEHICULOS MARCA TOYOTA A NIVEL NACIONAL"/>
    <n v="78181502"/>
    <s v="Servicios de mantenimiento y reparación de vehículos"/>
    <n v="40000000"/>
    <n v="14421"/>
    <s v="A-02-02-02-008-007"/>
    <x v="0"/>
    <s v="En ejecución"/>
    <s v="AO-001"/>
    <s v="febrero"/>
    <d v="2021-02-18T00:00:00"/>
    <s v="“CONTRATAR EL SERVICIO DE MANTENIMIENTO PREVENTIVO Y CORRECTIVO INCLUIDO REPUESTOS PARA VEHICULOS MARCA TOYOTA A NIVEL NACIONAL"/>
    <s v="Nivel Nacional "/>
    <s v="N/A"/>
    <s v=" CARCO S.A"/>
    <n v="860000189"/>
    <n v="3"/>
    <n v="39921"/>
    <d v="2021-02-18T00:00:00"/>
    <n v="40000000"/>
    <n v="0"/>
    <n v="0"/>
    <n v="0"/>
    <n v="40000000"/>
    <s v="No"/>
    <s v="N/A"/>
    <s v="N/A"/>
    <d v="2021-02-23T00:00:00"/>
    <d v="2021-12-31T00:00:00"/>
    <n v="303"/>
    <s v="FELIPE CASTILLO CARDENAS"/>
    <n v="80251761"/>
    <n v="0"/>
    <d v="1899-12-30T00:00:00"/>
    <n v="0"/>
    <d v="1899-12-30T00:00:00"/>
    <n v="0"/>
    <d v="1899-12-30T00:00:00"/>
    <n v="0"/>
    <d v="1899-12-30T00:00:00"/>
    <n v="0"/>
    <d v="1899-12-30T00:00:00"/>
    <n v="0"/>
    <d v="1899-12-30T00:00:00"/>
    <n v="40000000"/>
    <n v="0"/>
    <d v="1899-12-30T00:00:00"/>
    <n v="0"/>
    <d v="1899-12-30T00:00:00"/>
    <n v="0"/>
    <d v="1899-12-30T00:00:00"/>
    <n v="0"/>
    <d v="1899-12-30T00:00:00"/>
    <n v="303"/>
  </r>
  <r>
    <s v="Secop II"/>
    <n v="30"/>
    <x v="0"/>
    <s v="20216231405000027E"/>
    <s v="PCD-027-2021"/>
    <x v="1"/>
    <x v="11"/>
    <x v="0"/>
    <s v="Prestación de Servicios Profesionales "/>
    <x v="0"/>
    <s v="Contratar la prestación de los servicios profesionales con autonomía técnica y administrativa para apoyar al grupo administrativo de la subdirección administrativa y financiera, de acuerdo con las condiciones y especificaciones técnicas descritas en los estudios previos."/>
    <n v="77102001"/>
    <s v="Servicios de Certificación de cumplimiento de requisitos legales"/>
    <n v="44040000"/>
    <n v="14321"/>
    <s v="C-1103-1002-2-0-1103001-02"/>
    <x v="0"/>
    <s v="En ejecución"/>
    <s v="CO-022-2021"/>
    <s v="enero"/>
    <d v="2021-02-01T00:00:00"/>
    <s v="Prestación de Servicios Profesionales"/>
    <s v="Nivel Central"/>
    <s v="Bogotá D.C."/>
    <s v="MARTHA ISABEL CONRADO LÓPEZ"/>
    <n v="52966252"/>
    <m/>
    <n v="32421"/>
    <d v="2021-02-03T00:00:00"/>
    <n v="44040000"/>
    <n v="0"/>
    <n v="0"/>
    <n v="0"/>
    <n v="44040000"/>
    <s v="Si "/>
    <d v="1899-12-30T00:00:00"/>
    <s v="45 CUMPLIM+ CALIDAD DL SERVICIO"/>
    <d v="2021-02-04T00:00:00"/>
    <d v="2021-12-28T00:00:00"/>
    <n v="327"/>
    <s v=" USECHE OVALLES CARLOS EDUARDO"/>
    <n v="1020712442"/>
    <n v="0"/>
    <d v="1899-12-30T00:00:00"/>
    <n v="0"/>
    <d v="1899-12-30T00:00:00"/>
    <n v="0"/>
    <d v="1899-12-30T00:00:00"/>
    <n v="0"/>
    <d v="1899-12-30T00:00:00"/>
    <n v="0"/>
    <d v="1899-12-30T00:00:00"/>
    <n v="0"/>
    <d v="1899-12-30T00:00:00"/>
    <n v="44040000"/>
    <n v="0"/>
    <d v="1899-12-30T00:00:00"/>
    <n v="0"/>
    <d v="1899-12-30T00:00:00"/>
    <n v="0"/>
    <d v="1899-12-30T00:00:00"/>
    <n v="0"/>
    <d v="1899-12-30T00:00:00"/>
    <n v="327"/>
  </r>
  <r>
    <s v="Secop II"/>
    <n v="56"/>
    <x v="0"/>
    <s v="20216231411000001E"/>
    <s v="SIE-002-2021"/>
    <x v="1"/>
    <x v="12"/>
    <x v="1"/>
    <s v="Subasta Inversa Electrónica"/>
    <x v="0"/>
    <s v="Contratar el suministro de combustible para los municipios no cubiertos por el acuerdo marco de precios de Colombia Compra Eficiente: Aguachica, Buenaventura, Cúcuta, Ipiales, La Dorada, Pasto, Quibdó, San Gil, Soledad, Puerto Colombia, Valledupar, Arauca, Bucaramanga, Tunja, Popayán, Yopal, Puerto Carreño, entre otras."/>
    <s v="15101505-15101506"/>
    <s v="Diésel - Gasolina corriente"/>
    <n v="141439593"/>
    <n v="15521"/>
    <s v="A-02-02-01-003-003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88"/>
    <x v="4"/>
    <s v="20216231405000029E"/>
    <s v="PCD-028-2021"/>
    <x v="1"/>
    <x v="12"/>
    <x v="0"/>
    <s v="Prestación de Servicios Profesionales "/>
    <x v="5"/>
    <s v="PRESTAR LOS SERVICIOS PROFESIONALES EN LA SUBDIRECCIÓN DE CONTROL MIGRATORIO CON AUTONOMÍA TÉCNICA Y ADMINISTRATIVA, DE ACUERDO CON LAS CONDICIONES SEÑALADAS Y ESPECIFICACIONES TÉCNICAS DESCRITAS EN LOS ESTUDIOS PREVIOS"/>
    <n v="80161504"/>
    <s v="Servicios de oficina"/>
    <n v="41800000"/>
    <n v="17121"/>
    <s v="A-02-02-02-008-003"/>
    <x v="0"/>
    <s v="En ejecución"/>
    <s v="CO-023"/>
    <s v="febrero"/>
    <d v="2021-02-03T00:00:00"/>
    <s v="“Prestar los servicios profesionales en la subdirección de control migratorio con autonomía técnica y administrativa, de acuerdo con las condiciones señaladas y especificaciones técnicas descritas en los estudios previos"/>
    <s v="Nivel Central"/>
    <s v="Bogotá D.C."/>
    <s v="KAREN CECILIA SARMIENTO BARÒN"/>
    <n v="50938512"/>
    <m/>
    <n v="31721"/>
    <d v="2021-02-03T00:00:00"/>
    <n v="41800000"/>
    <n v="0"/>
    <n v="0"/>
    <n v="0"/>
    <n v="41800000"/>
    <s v="No"/>
    <s v="N/A"/>
    <s v="N/A"/>
    <d v="2021-02-08T00:00:00"/>
    <d v="2021-12-31T00:00:00"/>
    <n v="303"/>
    <s v="DIEGO ARMANDO PEÑA PINTO"/>
    <n v="1043001742"/>
    <n v="0"/>
    <d v="1899-12-30T00:00:00"/>
    <n v="0"/>
    <d v="1899-12-30T00:00:00"/>
    <n v="0"/>
    <d v="1899-12-30T00:00:00"/>
    <n v="0"/>
    <d v="1899-12-30T00:00:00"/>
    <n v="0"/>
    <d v="1899-12-30T00:00:00"/>
    <n v="0"/>
    <d v="1899-12-30T00:00:00"/>
    <n v="41800000"/>
    <n v="0"/>
    <d v="1899-12-30T00:00:00"/>
    <n v="0"/>
    <d v="1899-12-30T00:00:00"/>
    <n v="0"/>
    <d v="1899-12-30T00:00:00"/>
    <n v="0"/>
    <d v="1899-12-30T00:00:00"/>
    <n v="303"/>
  </r>
  <r>
    <s v="Secop II"/>
    <n v="3"/>
    <x v="2"/>
    <s v="20216231405000013E"/>
    <s v="SIP-003-2021"/>
    <x v="1"/>
    <x v="13"/>
    <x v="1"/>
    <s v="Subasta Inversa Electrónica"/>
    <x v="0"/>
    <s v="Contratar la prestación del servicio de impresión, fotocopiado y escáner de documentos, mediante la figura de outsourcing,de acuerdo con el cuadro de cantidades de las especificaciones técnicas en las sedes previstas en la Unidad Administrativa Especial de Migración Colombia."/>
    <s v="82121500 -82121500- 80161800 - 82121700 - 82121701"/>
    <s v=" Impresión - Servicios de alquiler o arrendamiento de equipo de oficina -  Fotocopiado - Impresión digital - Servicios de copias en blanco y negro o de cotejo"/>
    <n v="62050000"/>
    <n v="14521"/>
    <s v="A-02-02-02-008-009"/>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8"/>
    <x v="4"/>
    <s v="20216231412000001E"/>
    <s v="MC-002-2021"/>
    <x v="1"/>
    <x v="13"/>
    <x v="2"/>
    <s v="Mínima Cuantía"/>
    <x v="0"/>
    <s v="CONTRATAR LA ADQUISICIÓN DE SOAT PARA EL PARQUE AUTOMOTOR DE MIGRACION COLOMBIA "/>
    <n v="84131600"/>
    <s v="Seguros de vida, salud y accidentes"/>
    <n v="40800000"/>
    <n v="15421"/>
    <s v="A-02-02-02-007-001"/>
    <x v="3"/>
    <s v="Cancelado"/>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97"/>
    <x v="4"/>
    <s v="20216231407000002E"/>
    <s v="PCD- 023-2021"/>
    <x v="1"/>
    <x v="13"/>
    <x v="0"/>
    <s v="Interadministrativo"/>
    <x v="8"/>
    <s v="CONTRATAR LA PUBLICACIÓN EN EL DIARIO OFICIAL DE LOS ACTOS ADMINISTRATIVOS QUE DEMANDE LA UAEMC "/>
    <n v="82121506"/>
    <s v="Impresiones de publicaciones"/>
    <n v="6000000"/>
    <n v="17021"/>
    <s v="A-02-02-02-008-003"/>
    <x v="0"/>
    <s v="En ejecución"/>
    <s v="CO-025"/>
    <s v="febrero"/>
    <d v="2021-02-05T00:00:00"/>
    <s v="“CONTRATAR LA PUBLICACIÓN EN EL DIARIO OFICIAL DE LOS ACTOS ADMINISTRATIVOS QUE DEMANDE LA UAEMC"/>
    <s v="Nivel Central"/>
    <s v="Bogotá D.C."/>
    <s v="LA IMPRENTA NACIONAL DE COLOMBIA"/>
    <n v="830001113"/>
    <n v="1"/>
    <n v="33621"/>
    <d v="2021-02-05T00:00:00"/>
    <n v="6000000"/>
    <n v="0"/>
    <n v="0"/>
    <n v="0"/>
    <n v="6000000"/>
    <s v="No"/>
    <s v="N/A"/>
    <s v="N/A"/>
    <d v="2021-02-10T00:00:00"/>
    <d v="2021-12-31T00:00:00"/>
    <n v="303"/>
    <s v="ARBELAEZ IZQUIERDO GUADALUPE"/>
    <n v="39774921"/>
    <n v="0"/>
    <d v="1899-12-30T00:00:00"/>
    <n v="0"/>
    <d v="1899-12-30T00:00:00"/>
    <n v="0"/>
    <d v="1899-12-30T00:00:00"/>
    <n v="0"/>
    <d v="1899-12-30T00:00:00"/>
    <n v="0"/>
    <d v="1899-12-30T00:00:00"/>
    <n v="0"/>
    <d v="1899-12-30T00:00:00"/>
    <n v="6000000"/>
    <n v="0"/>
    <d v="1899-12-30T00:00:00"/>
    <n v="0"/>
    <d v="1899-12-30T00:00:00"/>
    <n v="0"/>
    <d v="1899-12-30T00:00:00"/>
    <n v="0"/>
    <d v="1899-12-30T00:00:00"/>
    <n v="303"/>
  </r>
  <r>
    <s v="Secop II"/>
    <n v="51"/>
    <x v="2"/>
    <s v="20216231405000048E"/>
    <s v="MC-003-2021"/>
    <x v="2"/>
    <x v="14"/>
    <x v="2"/>
    <s v="Mínima Cuantía"/>
    <x v="0"/>
    <s v="CONTRATAR EL SUMINISTRO DE COMBUSTIBLE PARA EL PARQUE AUTOMOTOR DEL PCM DE TUMACO."/>
    <s v="15101505, 15101506"/>
    <m/>
    <n v="1768000"/>
    <n v="18621"/>
    <s v="A-02-02-01-003-003"/>
    <x v="3"/>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11"/>
    <x v="2"/>
    <s v="20216231405000056E"/>
    <s v="PCD-029-2021"/>
    <x v="2"/>
    <x v="14"/>
    <x v="0"/>
    <s v="Prestación de Servicios Profesionales "/>
    <x v="1"/>
    <s v="Contratar la prestación de los servicios profesionales con autonomía técnica y administrativa para apoyar la gestión de la Secretaría General de Migración Colombia de acuerdo con las condiciones técnicas señaladas en los estudios previos."/>
    <s v="80121704, 80161500,80161504,8110150"/>
    <m/>
    <n v="73645000"/>
    <n v="18121"/>
    <s v="A-02-02-02-008-003"/>
    <x v="0"/>
    <s v="En ejecución"/>
    <n v="24"/>
    <s v="febrero"/>
    <d v="2021-02-04T00:00:00"/>
    <s v="Prestación de Servicios Profesionales"/>
    <s v="Nivel Central"/>
    <s v="Bogotá D.C."/>
    <s v="MARIA JOSE YEPES"/>
    <n v="24348352"/>
    <m/>
    <n v="33221"/>
    <d v="2021-02-04T00:00:00"/>
    <n v="73645000"/>
    <n v="0"/>
    <n v="0"/>
    <n v="0"/>
    <n v="73645000"/>
    <s v="No"/>
    <d v="1899-12-30T00:00:00"/>
    <s v="N/A"/>
    <d v="2021-02-04T00:00:00"/>
    <d v="2021-12-31T00:00:00"/>
    <n v="330"/>
    <s v="WINSTON ANDRES MARTINEZ"/>
    <n v="79572017"/>
    <n v="0"/>
    <d v="1899-12-30T00:00:00"/>
    <n v="0"/>
    <d v="1899-12-30T00:00:00"/>
    <n v="0"/>
    <d v="1899-12-30T00:00:00"/>
    <n v="0"/>
    <d v="1899-12-30T00:00:00"/>
    <n v="0"/>
    <d v="1899-12-30T00:00:00"/>
    <n v="0"/>
    <d v="1899-12-30T00:00:00"/>
    <n v="73645000"/>
    <n v="0"/>
    <d v="1899-12-30T00:00:00"/>
    <n v="0"/>
    <d v="1899-12-30T00:00:00"/>
    <n v="0"/>
    <d v="1899-12-30T00:00:00"/>
    <n v="0"/>
    <d v="1899-12-30T00:00:00"/>
    <n v="330"/>
  </r>
  <r>
    <s v="Secop II"/>
    <n v="75"/>
    <x v="2"/>
    <s v="20216231405000059E"/>
    <s v="PCD-034-2021"/>
    <x v="2"/>
    <x v="15"/>
    <x v="0"/>
    <s v="Prestación de Servicios Profesionales "/>
    <x v="2"/>
    <s v="Apoyar a Migración Colombia en el desarrollo de nuevas funcionalidades y la optimización e integración del sistema de gestión documental Orfeo y del centro virtual de atención al ciudadano CVAC+"/>
    <n v="81111504"/>
    <m/>
    <n v="74761500"/>
    <n v="20221"/>
    <s v="C-1199-1002-8-0-1199018-02"/>
    <x v="0"/>
    <s v="En ejecución"/>
    <n v="29"/>
    <s v="febrero"/>
    <d v="2021-02-10T00:00:00"/>
    <s v="Prestación de Servicios Profesionales"/>
    <s v="Nivel Central"/>
    <s v="Bogotá D.C."/>
    <s v="FABIAN MAURICIO LOSADA FLORÉZ"/>
    <n v="80151371"/>
    <m/>
    <n v="36021"/>
    <d v="2021-02-10T00:00:00"/>
    <n v="74761500"/>
    <n v="0"/>
    <n v="0"/>
    <n v="0"/>
    <n v="74761500"/>
    <s v="No"/>
    <d v="1899-12-30T00:00:00"/>
    <s v="N/A"/>
    <d v="2021-02-10T00:00:00"/>
    <d v="2021-12-31T00:00:00"/>
    <n v="324"/>
    <s v="ILVIS PATRICIA SERRANO BORNACELLY"/>
    <n v="36551065"/>
    <n v="0"/>
    <d v="1899-12-30T00:00:00"/>
    <n v="0"/>
    <d v="1899-12-30T00:00:00"/>
    <n v="0"/>
    <d v="1899-12-30T00:00:00"/>
    <n v="0"/>
    <d v="1899-12-30T00:00:00"/>
    <n v="0"/>
    <d v="1899-12-30T00:00:00"/>
    <n v="0"/>
    <d v="1899-12-30T00:00:00"/>
    <n v="74761500"/>
    <n v="0"/>
    <d v="1899-12-30T00:00:00"/>
    <n v="0"/>
    <d v="1899-12-30T00:00:00"/>
    <n v="0"/>
    <d v="1899-12-30T00:00:00"/>
    <n v="0"/>
    <d v="1899-12-30T00:00:00"/>
    <n v="324"/>
  </r>
  <r>
    <s v="Secop II"/>
    <n v="94"/>
    <x v="2"/>
    <s v="20216231405000060E"/>
    <s v="PCD-035-2021"/>
    <x v="2"/>
    <x v="16"/>
    <x v="0"/>
    <s v="Prestación de Servicios Profesionales "/>
    <x v="3"/>
    <s v="CONTRATAR LA PRESTACIÓN DE SERVICIOS PROFESIONALES CON AUTONOMÍA TÉCNICA Y ADMINISTRATIVA PARA EL APOYO EN LA GESTIÓN DE LA OFICINA ASESORA DE PLANEACIÓN EN ASUNTOS DE COOPERACIÓN INTERNACIONAL, ANÁLISIS MIGRATORIO Y SEGUIMIENTO"/>
    <s v="80111620, 80161504, 93121607"/>
    <m/>
    <n v="27500000"/>
    <n v="20421"/>
    <s v="C-1199-1002-11-0-1199054-02"/>
    <x v="0"/>
    <s v="En ejecución"/>
    <n v="28"/>
    <s v="febrero"/>
    <d v="2021-02-10T00:00:00"/>
    <s v="Prestación de Servicios Profesionales"/>
    <s v="Nivel Central"/>
    <s v="Bogotá D.C."/>
    <s v="SARA BONIL ROMERO"/>
    <n v="1026298001"/>
    <m/>
    <n v="36121"/>
    <d v="2021-02-10T00:00:00"/>
    <n v="27500000"/>
    <n v="0"/>
    <n v="0"/>
    <n v="0"/>
    <n v="27500000"/>
    <s v="No"/>
    <d v="1899-12-30T00:00:00"/>
    <s v="N/A"/>
    <d v="2021-02-10T00:00:00"/>
    <d v="2021-12-31T00:00:00"/>
    <n v="324"/>
    <s v="OSCAR ANDRES VALDERRAM"/>
    <n v="79940330"/>
    <n v="0"/>
    <d v="1899-12-30T00:00:00"/>
    <n v="0"/>
    <d v="1899-12-30T00:00:00"/>
    <n v="0"/>
    <d v="1899-12-30T00:00:00"/>
    <n v="0"/>
    <d v="1899-12-30T00:00:00"/>
    <n v="0"/>
    <d v="1899-12-30T00:00:00"/>
    <n v="0"/>
    <d v="1899-12-30T00:00:00"/>
    <n v="27500000"/>
    <n v="0"/>
    <d v="1899-12-30T00:00:00"/>
    <n v="0"/>
    <d v="1899-12-30T00:00:00"/>
    <n v="0"/>
    <d v="1899-12-30T00:00:00"/>
    <n v="0"/>
    <d v="1899-12-30T00:00:00"/>
    <n v="324"/>
  </r>
  <r>
    <s v="Secop II"/>
    <n v="182"/>
    <x v="2"/>
    <s v="20216231405000048E"/>
    <s v="PCD-037-2021"/>
    <x v="2"/>
    <x v="17"/>
    <x v="0"/>
    <s v="Prestación de apoyo a la Gestión"/>
    <x v="7"/>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1”. Lo anterior, de acuerdo con las condiciones señaladas en las especificaciones y condiciones técnicas de los estudios previos."/>
    <s v="81101508, 80161500, 80161504, 80121704"/>
    <m/>
    <n v="16620000"/>
    <n v="21421"/>
    <s v="A-02-02-02-008-003"/>
    <x v="0"/>
    <s v="En ejecución"/>
    <n v="33"/>
    <s v="febrero"/>
    <d v="2021-02-17T00:00:00"/>
    <s v="Prestación de Servicios  de Apoyo a la gestión"/>
    <s v="Nivel Central"/>
    <s v="Bogotá D.C."/>
    <s v="AZUCENA PINZON "/>
    <n v="51727720"/>
    <m/>
    <n v="39421"/>
    <d v="2021-02-18T00:00:00"/>
    <n v="16620000"/>
    <n v="0"/>
    <n v="0"/>
    <n v="0"/>
    <n v="16620000"/>
    <s v="No"/>
    <d v="1899-12-30T00:00:00"/>
    <s v="N/A"/>
    <d v="2021-02-17T00:00:00"/>
    <d v="2021-12-17T00:00:00"/>
    <n v="303"/>
    <s v="CLAUDIA MILENA BASTIDAS UBATE "/>
    <n v="53907500"/>
    <n v="0"/>
    <d v="1899-12-30T00:00:00"/>
    <n v="0"/>
    <d v="1899-12-30T00:00:00"/>
    <n v="0"/>
    <d v="1899-12-30T00:00:00"/>
    <n v="0"/>
    <d v="1899-12-30T00:00:00"/>
    <n v="0"/>
    <d v="1899-12-30T00:00:00"/>
    <n v="0"/>
    <d v="1899-12-30T00:00:00"/>
    <n v="16620000"/>
    <n v="0"/>
    <d v="1899-12-30T00:00:00"/>
    <n v="0"/>
    <d v="1899-12-30T00:00:00"/>
    <n v="0"/>
    <d v="1899-12-30T00:00:00"/>
    <n v="0"/>
    <d v="1899-12-30T00:00:00"/>
    <n v="303"/>
  </r>
  <r>
    <s v="Secop II"/>
    <n v="108"/>
    <x v="2"/>
    <s v="20216231405000043E"/>
    <s v="PCD-040-2021"/>
    <x v="2"/>
    <x v="18"/>
    <x v="0"/>
    <s v="Exclusividad"/>
    <x v="2"/>
    <s v="Contratar la extensión de garantía incluido mantenimientos preventivos y correctivos con repuestos, para la solución de pasillos migratorios – BIOMIG, (Aeropuerto El Dorado) de acuerdo con las especificaciones técnicas de la Unidad Administrativa Especial Migración Colombia."/>
    <n v="30171510"/>
    <m/>
    <n v="480000000"/>
    <n v="19721"/>
    <s v="C-1199-1002-10-0-1199001-02"/>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41"/>
    <x v="1"/>
    <s v=" 20216231410000014E"/>
    <n v="101409"/>
    <x v="2"/>
    <x v="19"/>
    <x v="1"/>
    <s v="Acuerdo Marco de Precios "/>
    <x v="0"/>
    <s v="CONTRATAR EL SERVICIO INTEGRAL DE ASEO Y CAFETERIA PARA LAS SEDES DE : SANTA MARTA, RIOHACHA, MAICAO, VALLEDUPAR, Y PARAGUACHON REGION 1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6020499.88"/>
    <n v="18721"/>
    <s v="A-02-02-02-006-003 -A-02-02-02-008-005"/>
    <x v="0"/>
    <s v="En ejecución"/>
    <s v="OC 64513-2021"/>
    <s v="febrero"/>
    <d v="2021-02-22T00:00:00"/>
    <s v="Orden de Compra "/>
    <s v="Regional Caribe"/>
    <s v="Santa Marta"/>
    <s v="SERVICIOS DE ASEO CAFETERIA Y  MANTENIMIENTO INSTITUCIONAL OUTSOURCING SEASIN LTDA"/>
    <n v="900229503"/>
    <n v="2"/>
    <n v="41921"/>
    <d v="2021-02-22T00:00:00"/>
    <n v="115570707.78"/>
    <n v="0"/>
    <n v="0"/>
    <n v="0"/>
    <n v="115570707.78"/>
    <s v="Si "/>
    <d v="2021-02-18T00:00:00"/>
    <s v="27 SERIEDAD D OFERTA + CUMPLIM + ESTABIL_CALIDAD D OBRA+ RESPONSAB EXTRACONTRACTUAL"/>
    <d v="2021-02-22T00:00:00"/>
    <d v="2021-11-30T00:00:00"/>
    <n v="281"/>
    <s v="PONCE CALVO LEONIDAS ALBERTO"/>
    <n v="12724487"/>
    <n v="0"/>
    <d v="1899-12-30T00:00:00"/>
    <n v="0"/>
    <d v="1899-12-30T00:00:00"/>
    <n v="0"/>
    <d v="1899-12-30T00:00:00"/>
    <n v="0"/>
    <d v="1899-12-30T00:00:00"/>
    <n v="0"/>
    <d v="1899-12-30T00:00:00"/>
    <n v="0"/>
    <d v="1899-12-30T00:00:00"/>
    <n v="115570707.78"/>
    <n v="0"/>
    <d v="1899-12-30T00:00:00"/>
    <n v="0"/>
    <d v="1899-12-30T00:00:00"/>
    <n v="0"/>
    <d v="1899-12-30T00:00:00"/>
    <n v="0"/>
    <d v="1899-12-30T00:00:00"/>
    <n v="281"/>
  </r>
  <r>
    <s v="Tienda Virtual "/>
    <n v="40"/>
    <x v="1"/>
    <s v=". 20216231410000015E"/>
    <n v="101412"/>
    <x v="2"/>
    <x v="19"/>
    <x v="1"/>
    <s v="Acuerdo Marco de Precios "/>
    <x v="0"/>
    <s v="CONTRATAR EL SERVICIO INTEGRAL DE ASEO Y CAFETERIA PARA LA SEDE DE SEDE 1: CFSM CÚCUTA, SEDE 2: CFSM BUCARAMANGA, SEDE 3: CFSM PUERTO SANTANDER, SEDE 4: CENAF VILLA DEL ROSARIO, REGION 9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81322324.939999998"/>
    <n v="19221"/>
    <s v="A-02-02-02-006-003 -A-02-02-02-008-005"/>
    <x v="0"/>
    <s v="En ejecución"/>
    <s v="OC 64383-2021"/>
    <s v="febrero"/>
    <d v="2021-02-18T00:00:00"/>
    <s v="Orden de Compra "/>
    <s v="Regional Oriente"/>
    <s v="Cúcuta"/>
    <s v="MR CLEAN S.A."/>
    <n v="800062177"/>
    <n v="2"/>
    <n v="39721"/>
    <d v="2021-02-18T00:00:00"/>
    <n v="64974188.57"/>
    <n v="0"/>
    <n v="0"/>
    <n v="0"/>
    <n v="64974188.57"/>
    <s v="Si "/>
    <s v="NO SE HAN RECIBIDO"/>
    <s v="28 SERIEDAD D OFERTA + CUMPLIM + ESTABIL_CALIDAD D OBRA+ RESPONSAB EXTRACONTRACTUAL"/>
    <d v="2021-02-18T00:00:00"/>
    <d v="2021-10-31T00:00:00"/>
    <n v="255"/>
    <s v="SERGIO ANDRES.BLANCO"/>
    <n v="88264550"/>
    <n v="0"/>
    <d v="1899-12-30T00:00:00"/>
    <n v="0"/>
    <d v="1899-12-30T00:00:00"/>
    <n v="0"/>
    <d v="1899-12-30T00:00:00"/>
    <n v="0"/>
    <d v="1899-12-30T00:00:00"/>
    <n v="0"/>
    <d v="1899-12-30T00:00:00"/>
    <n v="0"/>
    <d v="1899-12-30T00:00:00"/>
    <n v="64974188.57"/>
    <n v="0"/>
    <d v="1899-12-30T00:00:00"/>
    <n v="0"/>
    <d v="1899-12-30T00:00:00"/>
    <n v="0"/>
    <d v="1899-12-30T00:00:00"/>
    <n v="0"/>
    <d v="1899-12-30T00:00:00"/>
    <n v="255"/>
  </r>
  <r>
    <s v="Tienda Virtual "/>
    <n v="38"/>
    <x v="1"/>
    <s v="20216231410000016E"/>
    <n v="101411"/>
    <x v="2"/>
    <x v="19"/>
    <x v="1"/>
    <s v="Acuerdo Marco de Precios "/>
    <x v="0"/>
    <s v="CONTRATAR EL SERVICIO INTEGRAL DE ASEO Y CAFETERIA PARA LAS SEDES: SEDE 1 CFSM MEDELLÍN, SEDE 2: PCM AEROPUERTO RIO NEGRO, SEDE 3: PCM TURBO, SEDE 4: PCM CAPURGANÁ Y SEDE 5: PCM JURADÓ, DE LA REGION 3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24782592.93000001"/>
    <n v="19821"/>
    <s v="A-02-02-02-006-003 -A-02-02-02-008-005"/>
    <x v="0"/>
    <s v="En ejecución"/>
    <s v="OC 64337-2021"/>
    <s v="febrero"/>
    <d v="2021-02-17T00:00:00"/>
    <s v="Orden de Compra "/>
    <s v="Regional  Antioquia"/>
    <s v="Capurgana"/>
    <s v="MR CLEAN S.A."/>
    <n v="800062177"/>
    <n v="2"/>
    <n v="39521"/>
    <d v="2021-02-18T00:00:00"/>
    <n v="108969279.29000001"/>
    <n v="0"/>
    <n v="0"/>
    <n v="0"/>
    <n v="108969279.29000001"/>
    <s v="Si "/>
    <d v="2021-02-18T00:00:00"/>
    <s v="29 SERIEDAD D OFERTA + CUMPLIM + ESTABIL_CALIDAD D OBRA+ RESPONSAB EXTRACONTRACTUAL"/>
    <d v="2021-02-17T00:00:00"/>
    <d v="2021-11-30T00:00:00"/>
    <n v="286"/>
    <s v="ROJAS PEREZ JAIRO"/>
    <n v="19333768"/>
    <n v="0"/>
    <d v="1899-12-30T00:00:00"/>
    <n v="0"/>
    <d v="1899-12-30T00:00:00"/>
    <n v="0"/>
    <d v="1899-12-30T00:00:00"/>
    <n v="0"/>
    <d v="1899-12-30T00:00:00"/>
    <n v="0"/>
    <d v="1899-12-30T00:00:00"/>
    <n v="0"/>
    <d v="1899-12-30T00:00:00"/>
    <n v="108969279.29000001"/>
    <n v="0"/>
    <d v="1899-12-30T00:00:00"/>
    <n v="0"/>
    <d v="1899-12-30T00:00:00"/>
    <n v="0"/>
    <d v="1899-12-30T00:00:00"/>
    <n v="0"/>
    <d v="1899-12-30T00:00:00"/>
    <n v="286"/>
  </r>
  <r>
    <s v="Tienda Virtual "/>
    <n v="43"/>
    <x v="1"/>
    <s v="20216231410000013E"/>
    <n v="101464"/>
    <x v="2"/>
    <x v="17"/>
    <x v="1"/>
    <s v="Acuerdo Marco de Precios "/>
    <x v="0"/>
    <s v="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78763135.409999996"/>
    <n v="20521"/>
    <s v="A-02-02-02-006-003 -A-02-02-02-008-005"/>
    <x v="0"/>
    <s v="En ejecución"/>
    <s v="OC 64384-2021"/>
    <s v="febrero"/>
    <d v="2021-02-18T00:00:00"/>
    <s v="Orden de Compra "/>
    <s v="Regional San Andrés"/>
    <s v="Providencia"/>
    <s v="ASEAR S.A. ESP"/>
    <n v="811044253"/>
    <n v="8"/>
    <n v="39821"/>
    <d v="2021-02-18T00:00:00"/>
    <n v="65419434.5"/>
    <n v="0"/>
    <n v="0"/>
    <n v="0"/>
    <n v="65419434.5"/>
    <s v="Si "/>
    <d v="2021-02-18T00:00:00"/>
    <s v="30 SERIEDAD D OFERTA + CUMPLIM + ESTABIL_CALIDAD D OBRA+ RESPONSAB EXTRACONTRACTUAL"/>
    <d v="2021-02-18T00:00:00"/>
    <d v="2021-11-30T00:00:00"/>
    <n v="285"/>
    <s v="CABEZA PACHECO TAMARA"/>
    <n v="40988421"/>
    <n v="0"/>
    <d v="1899-12-30T00:00:00"/>
    <n v="0"/>
    <d v="1899-12-30T00:00:00"/>
    <n v="0"/>
    <d v="1899-12-30T00:00:00"/>
    <n v="0"/>
    <d v="1899-12-30T00:00:00"/>
    <n v="0"/>
    <d v="1899-12-30T00:00:00"/>
    <n v="0"/>
    <d v="1899-12-30T00:00:00"/>
    <n v="65419434.5"/>
    <n v="0"/>
    <d v="1899-12-30T00:00:00"/>
    <n v="0"/>
    <d v="1899-12-30T00:00:00"/>
    <n v="0"/>
    <d v="1899-12-30T00:00:00"/>
    <n v="0"/>
    <d v="1899-12-30T00:00:00"/>
    <n v="285"/>
  </r>
  <r>
    <s v="Tienda Virtual "/>
    <n v="44"/>
    <x v="1"/>
    <s v="20216231410000012E"/>
    <n v="101467"/>
    <x v="2"/>
    <x v="17"/>
    <x v="1"/>
    <s v="Acuerdo Marco de Precios "/>
    <x v="0"/>
    <s v="CONTRATAR EL SERVICIO INTEGRAL DE ASEO Y CAFETERIA PARA LAS SEDES DE: SEDE 1: CFSM LETICIA, , SEDE 2: PCMA AEROPUERTO INTERNACIONAL ALFREDO VASQUEZ COBO, SEDE 3: PCM BALSA MIGRATORIA LETICIA, SEDE 4: PCM PTO NARIÑO , REGION 13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67508841.75"/>
    <n v="21121"/>
    <s v="A-02-02-02-006-003 -A-02-02-02-008-005"/>
    <x v="0"/>
    <s v="En ejecución"/>
    <s v="OC 64328- 2021"/>
    <s v="febrero"/>
    <d v="2021-02-17T00:00:00"/>
    <s v="Orden de Compra "/>
    <s v="Regional Amazonas"/>
    <s v="Leticia"/>
    <s v="ASEAR S.A. ESP"/>
    <n v="811044253"/>
    <n v="8"/>
    <n v="39621"/>
    <d v="2021-02-18T00:00:00"/>
    <n v="55410973.200000003"/>
    <n v="0"/>
    <n v="0"/>
    <n v="0"/>
    <n v="55410973.200000003"/>
    <s v="Si "/>
    <d v="2021-02-18T00:00:00"/>
    <s v="31 SERIEDAD D OFERTA + CUMPLIM + ESTABIL_CALIDAD D OBRA+ RESPONSAB EXTRACONTRACTUAL"/>
    <d v="2021-02-17T00:00:00"/>
    <d v="2021-11-30T00:00:00"/>
    <n v="286"/>
    <s v="CAMARGO GUZMAN DIANA VICENTA"/>
    <n v="41057375"/>
    <n v="0"/>
    <d v="1899-12-30T00:00:00"/>
    <n v="0"/>
    <d v="1899-12-30T00:00:00"/>
    <n v="0"/>
    <d v="1899-12-30T00:00:00"/>
    <n v="0"/>
    <d v="1899-12-30T00:00:00"/>
    <n v="0"/>
    <d v="1899-12-30T00:00:00"/>
    <n v="0"/>
    <d v="1899-12-30T00:00:00"/>
    <n v="55410973.200000003"/>
    <n v="0"/>
    <d v="1899-12-30T00:00:00"/>
    <n v="0"/>
    <d v="1899-12-30T00:00:00"/>
    <n v="0"/>
    <d v="1899-12-30T00:00:00"/>
    <n v="0"/>
    <d v="1899-12-30T00:00:00"/>
    <n v="286"/>
  </r>
  <r>
    <s v="Tienda Virtual "/>
    <n v="46"/>
    <x v="1"/>
    <s v=" 20216231410000010E"/>
    <n v="101466"/>
    <x v="2"/>
    <x v="17"/>
    <x v="1"/>
    <s v="Acuerdo Marco de Precios "/>
    <x v="0"/>
    <s v="CONTRATAR EL SERVICIO INTEGRAL DE ASEO Y CAFETERIA PARA LAS SEDES DE: SEDE 1: CFSM ARAUCA, SEDE 2: PCM PUENTE INTERNACIONAL JOSÉ ANTONIO PÁEZ, REGION 15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3050769.850000001"/>
    <n v="21021"/>
    <s v="A-02-02-02-006-003 -A-02-02-02-008-005"/>
    <x v="0"/>
    <s v="En ejecución"/>
    <s v="OC 64330-2021"/>
    <s v="febrero"/>
    <d v="2021-02-17T00:00:00"/>
    <s v="Orden de Compra "/>
    <s v="Regional Orinoquia"/>
    <s v="Arauca"/>
    <s v="ASEAR S.A. ESP"/>
    <n v="811044253"/>
    <n v="8"/>
    <n v="39321"/>
    <d v="2021-02-18T00:00:00"/>
    <n v="36987398.899999999"/>
    <n v="0"/>
    <n v="0"/>
    <n v="0"/>
    <n v="36987398.899999999"/>
    <s v="Si "/>
    <d v="2021-02-18T00:00:00"/>
    <s v="32 SERIEDAD D OFERTA + CUMPLIM + ESTABIL_CALIDAD D OBRA+ RESPONSAB EXTRACONTRACTUAL"/>
    <d v="2021-02-17T00:00:00"/>
    <d v="2021-11-30T00:00:00"/>
    <n v="286"/>
    <s v="SERNA REYES LUIS EDUARDO"/>
    <n v="13469333"/>
    <n v="0"/>
    <d v="1899-12-30T00:00:00"/>
    <n v="0"/>
    <d v="1899-12-30T00:00:00"/>
    <n v="0"/>
    <d v="1899-12-30T00:00:00"/>
    <n v="0"/>
    <d v="1899-12-30T00:00:00"/>
    <n v="0"/>
    <d v="1899-12-30T00:00:00"/>
    <n v="0"/>
    <d v="1899-12-30T00:00:00"/>
    <n v="36987398.899999999"/>
    <n v="0"/>
    <d v="1899-12-30T00:00:00"/>
    <n v="0"/>
    <d v="1899-12-30T00:00:00"/>
    <n v="0"/>
    <d v="1899-12-30T00:00:00"/>
    <n v="0"/>
    <d v="1899-12-30T00:00:00"/>
    <n v="286"/>
  </r>
  <r>
    <s v="Tienda Virtual "/>
    <n v="45"/>
    <x v="1"/>
    <s v="20216231410000011E"/>
    <n v="101515"/>
    <x v="2"/>
    <x v="18"/>
    <x v="1"/>
    <s v="Acuerdo Marco de Precios "/>
    <x v="0"/>
    <s v="CONTRATAR EL SERVICIO INTEGRAL DE ASEO Y CAFETERIA PARA LA SEDE 1: PCM BAHÍA SOLANO, SEDE 2: CFSM QUIBDÓ. , REGION 14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29568343.510000002"/>
    <n v="20921"/>
    <s v="A-02-02-02-006-003 -A-02-02-02-008-005"/>
    <x v="0"/>
    <s v="En ejecución"/>
    <s v="OC 64452-2021"/>
    <s v="febrero"/>
    <d v="2021-02-19T00:00:00"/>
    <s v="Orden de Compra "/>
    <s v="Regional Nariño"/>
    <s v="Quibdó"/>
    <s v="ASEAR S.A. ESP"/>
    <n v="811044253"/>
    <n v="8"/>
    <n v="41021"/>
    <d v="2021-02-19T00:00:00"/>
    <n v="24444171.780000001"/>
    <n v="0"/>
    <n v="0"/>
    <n v="0"/>
    <n v="24444171.780000001"/>
    <s v="Si "/>
    <d v="2021-02-19T00:00:00"/>
    <s v="33 SERIEDAD D OFERTA + CUMPLIM + ESTABIL_CALIDAD D OBRA+ RESPONSAB EXTRACONTRACTUAL"/>
    <d v="2021-02-19T00:00:00"/>
    <d v="2021-11-30T00:00:00"/>
    <n v="284"/>
    <s v="ROJAS PEREZ JAIRO"/>
    <n v="19333768"/>
    <n v="0"/>
    <d v="1899-12-30T00:00:00"/>
    <n v="0"/>
    <d v="1899-12-30T00:00:00"/>
    <n v="0"/>
    <d v="1899-12-30T00:00:00"/>
    <n v="0"/>
    <d v="1899-12-30T00:00:00"/>
    <n v="0"/>
    <d v="1899-12-30T00:00:00"/>
    <n v="0"/>
    <d v="1899-12-30T00:00:00"/>
    <n v="24444171.780000001"/>
    <n v="0"/>
    <d v="1899-12-30T00:00:00"/>
    <n v="0"/>
    <d v="1899-12-30T00:00:00"/>
    <n v="0"/>
    <d v="1899-12-30T00:00:00"/>
    <n v="0"/>
    <d v="1899-12-30T00:00:00"/>
    <n v="284"/>
  </r>
  <r>
    <s v="Tienda Virtual "/>
    <n v="47"/>
    <x v="1"/>
    <s v="20216231410000009E"/>
    <n v="101517"/>
    <x v="2"/>
    <x v="18"/>
    <x v="1"/>
    <s v="Acuerdo Marco de Precios "/>
    <x v="0"/>
    <s v="CONTRATAR EL SERVICIO INTEGRAL DE ASEO Y CAFETERIA PARA LA SEDE 1: CFSM PUERTO CARREÑO. , REGION 16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724852.810000001"/>
    <n v="20821"/>
    <s v="A-02-02-02-006-003 -A-02-02-02-008-005"/>
    <x v="0"/>
    <s v="En ejecución"/>
    <s v="OC 64480-2021"/>
    <s v="febrero"/>
    <d v="2021-02-19T00:00:00"/>
    <s v="Orden de Compra "/>
    <s v="Regional Orinoquia"/>
    <s v="Puerto Carreño"/>
    <s v="ASEAR S.A. ESP"/>
    <n v="811044253"/>
    <n v="8"/>
    <n v="41121"/>
    <d v="2021-02-19T00:00:00"/>
    <n v="12280649.49"/>
    <n v="0"/>
    <n v="0"/>
    <n v="0"/>
    <n v="12280649.49"/>
    <s v="Si "/>
    <d v="2021-02-22T00:00:00"/>
    <s v="35 SERIEDAD D OFERTA + CUMPLIM + ESTABIL_CALIDAD D OBRA+ RESPONSAB EXTRACONTRACTUAL"/>
    <d v="2021-02-19T00:00:00"/>
    <d v="2021-11-30T00:00:00"/>
    <n v="284"/>
    <s v="RIOS RODRIGUEZ JORGE ELIECER"/>
    <n v="1129572880"/>
    <n v="0"/>
    <d v="1899-12-30T00:00:00"/>
    <n v="0"/>
    <d v="1899-12-30T00:00:00"/>
    <n v="0"/>
    <d v="1899-12-30T00:00:00"/>
    <n v="0"/>
    <d v="1899-12-30T00:00:00"/>
    <n v="0"/>
    <d v="1899-12-30T00:00:00"/>
    <n v="0"/>
    <d v="1899-12-30T00:00:00"/>
    <n v="12280649.49"/>
    <n v="0"/>
    <d v="1899-12-30T00:00:00"/>
    <n v="0"/>
    <d v="1899-12-30T00:00:00"/>
    <n v="0"/>
    <d v="1899-12-30T00:00:00"/>
    <n v="0"/>
    <d v="1899-12-30T00:00:00"/>
    <n v="284"/>
  </r>
  <r>
    <s v="Tienda Virtual "/>
    <n v="48"/>
    <x v="1"/>
    <s v=" 20216231410000008E"/>
    <n v="101520"/>
    <x v="2"/>
    <x v="18"/>
    <x v="1"/>
    <s v="Acuerdo Marco de Precios "/>
    <x v="0"/>
    <s v="CONTRATAR EL SERVICIO INTEGRAL DE ASEO Y CAFETERIA PARA LA SEDE 1: PCM PUERTO INÍRIDA, REGION 18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4443753.640000001"/>
    <n v="20721"/>
    <s v="A-02-02-02-006-003 -A-02-02-02-008-005"/>
    <x v="0"/>
    <s v="En ejecución"/>
    <s v="OC 64481-2021"/>
    <s v="febrero"/>
    <d v="2021-02-19T00:00:00"/>
    <s v="Orden de Compra "/>
    <s v="Regional Orinoquia"/>
    <s v="Puerto Inírida "/>
    <s v="ASEAR S.A. ESP"/>
    <n v="811044253"/>
    <n v="8"/>
    <n v="41221"/>
    <d v="2021-02-19T00:00:00"/>
    <n v="12912746.59"/>
    <n v="0"/>
    <n v="0"/>
    <n v="0"/>
    <n v="12912746.59"/>
    <s v="Si "/>
    <s v="NO SE HAN RECIBIDO"/>
    <s v="36 SERIEDAD D OFERTA + CUMPLIM + ESTABIL_CALIDAD D OBRA+ RESPONSAB EXTRACONTRACTUAL"/>
    <d v="2021-02-19T00:00:00"/>
    <d v="2021-12-31T00:00:00"/>
    <n v="315"/>
    <s v="MANCERA SANCHEZ NELSON JULIAN"/>
    <n v="19000951"/>
    <n v="0"/>
    <d v="1899-12-30T00:00:00"/>
    <n v="0"/>
    <d v="1899-12-30T00:00:00"/>
    <n v="0"/>
    <d v="1899-12-30T00:00:00"/>
    <n v="0"/>
    <d v="1899-12-30T00:00:00"/>
    <n v="0"/>
    <d v="1899-12-30T00:00:00"/>
    <n v="0"/>
    <d v="1899-12-30T00:00:00"/>
    <n v="12912746.59"/>
    <n v="0"/>
    <d v="1899-12-30T00:00:00"/>
    <n v="0"/>
    <d v="1899-12-30T00:00:00"/>
    <n v="0"/>
    <d v="1899-12-30T00:00:00"/>
    <n v="0"/>
    <d v="1899-12-30T00:00:00"/>
    <n v="315"/>
  </r>
  <r>
    <s v="Tienda Virtual "/>
    <n v="66"/>
    <x v="1"/>
    <s v="20216231410000021E"/>
    <n v="114844"/>
    <x v="2"/>
    <x v="20"/>
    <x v="2"/>
    <s v="Grandes Superficies"/>
    <x v="0"/>
    <s v=" COMPRA DE  CONTENEDORES PARA LA CLASIFICACIÃN DE LOS RESIDUOS GENERADOS EN LOS CENTROS FACILITADORES DE SERVICIOS MIGRATORIOS Y PUESTOS DE CONTROL MIGRATORIO A NIVEL NACIONAL"/>
    <s v="47-12-17"/>
    <s v="Equipos de Limpieza y Suministros- Equipo de aseo- Envases y accesorios para residuos"/>
    <n v="40883670"/>
    <n v="23221"/>
    <s v="A-02-02-01-003-006"/>
    <x v="0"/>
    <s v="En ejecución"/>
    <s v="OC 64620-2021"/>
    <s v="febrero"/>
    <d v="2021-02-23T00:00:00"/>
    <s v="Orden de Compra "/>
    <s v="Nivel Nacional "/>
    <s v="Bogotá D.C."/>
    <s v="COLOMBIANA DE COMERCIO S.A. Y/O ALKOSTO S.A."/>
    <n v="890900943"/>
    <n v="1"/>
    <n v="42921"/>
    <d v="2021-02-23T00:00:00"/>
    <n v="35896320"/>
    <n v="0"/>
    <n v="0"/>
    <n v="0"/>
    <n v="35896320"/>
    <s v="No"/>
    <s v="N/A"/>
    <s v="N/A"/>
    <d v="2021-02-23T00:00:00"/>
    <d v="2021-04-24T00:00:00"/>
    <n v="60"/>
    <s v="USECHE OVALLE CARLOS EDUARDO"/>
    <n v="1020712442"/>
    <n v="0"/>
    <d v="1899-12-30T00:00:00"/>
    <n v="0"/>
    <d v="1899-12-30T00:00:00"/>
    <n v="0"/>
    <d v="1899-12-30T00:00:00"/>
    <n v="0"/>
    <d v="1899-12-30T00:00:00"/>
    <n v="0"/>
    <d v="1899-12-30T00:00:00"/>
    <n v="0"/>
    <d v="1899-12-30T00:00:00"/>
    <n v="35896320"/>
    <n v="0"/>
    <d v="1899-12-30T00:00:00"/>
    <n v="0"/>
    <d v="1899-12-30T00:00:00"/>
    <n v="0"/>
    <d v="1899-12-30T00:00:00"/>
    <n v="0"/>
    <d v="1899-12-30T00:00:00"/>
    <n v="60"/>
  </r>
  <r>
    <s v="Tienda Virtual "/>
    <n v="220"/>
    <x v="1"/>
    <s v="20216231410000022E"/>
    <n v="112127"/>
    <x v="2"/>
    <x v="20"/>
    <x v="2"/>
    <s v="Grandes Superficies"/>
    <x v="0"/>
    <s v=" COMPRA DE HERRAMIENTAS DE MEDICIÃN PARA CUANTIFICAR LOS RESIDUOS GENERADOS EN LOS CENTROS FACILITADORES DE SERVICIOS MIGRATORIOS Y PUESTOS DE CONTROL MIGRATORIO A NIVEL"/>
    <s v="47-12-17"/>
    <s v="Equipos de Limpieza y Suministros- Equipo de aseo- Envases y accesorios para residuos"/>
    <n v="5000000"/>
    <n v="23121"/>
    <s v=" A-02-02-01-004-003 -"/>
    <x v="0"/>
    <s v="En ejecución"/>
    <s v="OC 64607-2021"/>
    <s v="febrero"/>
    <d v="2021-02-23T00:00:00"/>
    <s v="Orden de Compra "/>
    <s v="Nivel Nacional "/>
    <s v="Bogotá D.C."/>
    <s v="FALABELLA"/>
    <n v="900017447"/>
    <n v="8"/>
    <n v="43521"/>
    <d v="2021-02-24T00:00:00"/>
    <n v="4837500"/>
    <n v="0"/>
    <n v="0"/>
    <n v="0"/>
    <n v="4837500"/>
    <s v="No"/>
    <s v="N/A"/>
    <s v="N/A"/>
    <d v="2021-02-23T00:00:00"/>
    <d v="2021-04-24T00:00:00"/>
    <n v="60"/>
    <s v="USECHE OVALLE CARLOS EDUARDO"/>
    <n v="1020712442"/>
    <n v="0"/>
    <d v="1899-12-30T00:00:00"/>
    <n v="0"/>
    <d v="1899-12-30T00:00:00"/>
    <n v="0"/>
    <d v="1899-12-30T00:00:00"/>
    <n v="0"/>
    <d v="1899-12-30T00:00:00"/>
    <n v="0"/>
    <d v="1899-12-30T00:00:00"/>
    <n v="0"/>
    <d v="1899-12-30T00:00:00"/>
    <n v="4837500"/>
    <n v="0"/>
    <d v="1899-12-30T00:00:00"/>
    <n v="0"/>
    <d v="1899-12-30T00:00:00"/>
    <n v="0"/>
    <d v="1899-12-30T00:00:00"/>
    <n v="0"/>
    <d v="1899-12-30T00:00:00"/>
    <n v="60"/>
  </r>
  <r>
    <s v="Secop II"/>
    <n v="116"/>
    <x v="3"/>
    <s v="20216231405000041E"/>
    <s v="PCD-036-2021"/>
    <x v="2"/>
    <x v="21"/>
    <x v="0"/>
    <s v="Exclusividad"/>
    <x v="5"/>
    <s v="CONTRATAR EL SERVICIO DE MANTENIMIENTO PREVENTIVO DE LA MÁQUINA LÁSER TROTEC SP100R C30 Y DEL SUMINISTRO DEL SISTEMA DE EXTRACCIÓN 8260 ATMOS MONO Y SU RESPECTIVA BOLSA DE REPUESTOS."/>
    <n v="73152100"/>
    <s v="Servicios de mantenimiento y reparación de equipo de manufactura"/>
    <n v="15500000"/>
    <n v="21321"/>
    <s v="C-1199-1002-10-0-1199001-02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3"/>
    <x v="3"/>
    <s v="20216231401000001E"/>
    <s v="PCD-042-2021"/>
    <x v="2"/>
    <x v="22"/>
    <x v="0"/>
    <s v="Arrendamiento"/>
    <x v="0"/>
    <s v="CONTRATAR EL ARRIENDO DEL PARQUEADERO -AEROPUERTO EL DORADO. "/>
    <n v="80131500"/>
    <s v="Alquiler y arrendamiento de propiedades o edificaciones. "/>
    <n v="108038700"/>
    <n v="22921"/>
    <s v="A-02-02-02-007-002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
    <x v="3"/>
    <s v="20216231407000005E"/>
    <s v="MC-005-2021"/>
    <x v="2"/>
    <x v="19"/>
    <x v="2"/>
    <s v="Mínima Cuantía"/>
    <x v="0"/>
    <s v="CONTRATAR EL SERVICIO DE MANTENIMIENTO PREVENTIVO Y CORRECTIVO INCLUIDO REPUESTOS PARA EL PARQUE AUTOMOTOR DE LA REGIONAL ORIENTE EN LA CIUDAD DE BUCARAMANGA"/>
    <n v="78181502"/>
    <s v="Servicios de mantenimiento y reparación de vehículos"/>
    <n v="8000000"/>
    <n v="17921"/>
    <s v="A-02-02-02-008-007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8"/>
    <x v="3"/>
    <s v="20216231407000004E"/>
    <s v="MC-006-2021"/>
    <x v="2"/>
    <x v="19"/>
    <x v="2"/>
    <s v="Mínima Cuantía"/>
    <x v="0"/>
    <s v="CONTRATAR EL SERVICIO DE MANTENIMIENTO PREVENTIVO Y CORRECTIVO INCLUIDO REPUESTOS PARA EL PARQUE AUTOMOTOR DE LA  REGIONAL CARIBE. "/>
    <n v="78181502"/>
    <s v="Servicios de mantenimiento y reparación de vehículos"/>
    <n v="18000000"/>
    <n v="18021"/>
    <s v="A-02-02-02-008-007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5"/>
    <x v="3"/>
    <s v="20216231407000006E"/>
    <s v="MC-007-2021"/>
    <x v="2"/>
    <x v="18"/>
    <x v="2"/>
    <s v="Mínima Cuantía"/>
    <x v="0"/>
    <s v="CONTRATAR EL SERVICIO DE MANTENIMIENTO PREVENTIVO Y CORRECTIVO INCLUIDO REPUESTOS PARA EL PARQUE AUTOMOTOR  REGIONAL ORIENTE EN LA CIUDAD DE CUCUTA "/>
    <n v="78181502"/>
    <s v="Servicios de mantenimiento y reparación de vehículos"/>
    <n v="39500000"/>
    <n v="17821"/>
    <s v="A-02-02-02-008-007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
    <x v="3"/>
    <s v="20216231407000003E"/>
    <s v="MC-011-2021"/>
    <x v="2"/>
    <x v="23"/>
    <x v="2"/>
    <s v="Mínima Cuantía"/>
    <x v="0"/>
    <s v="CONTRATAR EL SERVICIO DE MANTENIMIENTO PREVENTIVO Y CORRECTIVO INCLUIDO REPUESTOS PARA EL PARQUE AUTOMOTOR DE LA REGIONAL NARIÑO"/>
    <n v="78181502"/>
    <s v="Servicios de mantenimiento y reparación de vehículos"/>
    <n v="27000000"/>
    <n v="18421"/>
    <s v="A-02-02-02-008-007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2"/>
    <x v="3"/>
    <s v="20216231407000003E"/>
    <s v="SIE-004-2021"/>
    <x v="2"/>
    <x v="21"/>
    <x v="1"/>
    <s v="Subasta Inversa Electrónica"/>
    <x v="2"/>
    <s v="Adquirir la extensión de garantía para los servidores marca DELL, que hacen parte de la plataforma tecnológica de la Unidad Administrativa Especial Migración Colombia."/>
    <n v="81111500"/>
    <s v="Servicio basados en ingeniería, investigación y tecnología."/>
    <n v="406999996"/>
    <n v="21921"/>
    <s v="C-1199-1002-10-0-1199001-02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1"/>
    <x v="3"/>
    <s v="20216231405000031E"/>
    <s v="SIE-006-2021"/>
    <x v="2"/>
    <x v="24"/>
    <x v="1"/>
    <s v="Subasta Inversa Electrónica"/>
    <x v="2"/>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Edificación, Construcción de Instalaciones y Mantenimiento"/>
    <n v="154323562"/>
    <n v="21221"/>
    <s v="C-1199-1002-10-0-1199001-02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80"/>
    <x v="3"/>
    <s v="20196231401000014E"/>
    <s v="PCD-119-2019"/>
    <x v="3"/>
    <x v="25"/>
    <x v="0"/>
    <s v="Arrendamiento"/>
    <x v="0"/>
    <s v="Contratar el arrendamiento de un local comercial en el departamento de Magdalena, en la ciudad de Santa Marta, para el funcionamiento del Centro Facilitador de Servicios Migratorios de la UAEMC, en la Ciudad de Santa Marta.  Ubicado en la Avenida del Ferrocarril calle 19# 8 - 68, esquina| Barrio Centro."/>
    <n v="80131500"/>
    <s v="Servicios de Gestión, Servicios Profesionales de Empresa y Servicios Administrativos"/>
    <n v="397599310"/>
    <n v="52919"/>
    <s v="A-02-02-02-007"/>
    <x v="0"/>
    <s v="En ejecución"/>
    <s v="CO-128-2019"/>
    <s v="noviembre"/>
    <d v="2019-11-15T00:00:00"/>
    <s v="Arrendamiento"/>
    <s v="Regional Caribe"/>
    <s v="Santa Marta"/>
    <s v="FRANCISCO GUTIERREZ CABARIQUE"/>
    <n v="7470860"/>
    <m/>
    <s v="323019-1619"/>
    <d v="2019-11-15T00:00:00"/>
    <n v="16163710"/>
    <n v="144000000"/>
    <n v="148320000"/>
    <n v="89115600"/>
    <n v="397599310"/>
    <s v="No"/>
    <d v="1899-12-30T00:00:00"/>
    <s v="N/A"/>
    <d v="2019-11-15T00:00:00"/>
    <d v="2022-07-31T00:00:00"/>
    <n v="989"/>
    <s v="SANDRO EDUARDO MURCIA ALFONSO"/>
    <n v="7314404"/>
    <n v="0"/>
    <d v="1899-12-30T00:00:00"/>
    <n v="0"/>
    <d v="1899-12-30T00:00:00"/>
    <n v="0"/>
    <d v="1899-12-30T00:00:00"/>
    <n v="0"/>
    <d v="1899-12-30T00:00:00"/>
    <n v="0"/>
    <d v="1899-12-30T00:00:00"/>
    <n v="0"/>
    <d v="1899-12-30T00:00:00"/>
    <n v="397599310"/>
    <n v="0"/>
    <d v="1899-12-30T00:00:00"/>
    <n v="0"/>
    <d v="1899-12-30T00:00:00"/>
    <n v="0"/>
    <d v="1899-12-30T00:00:00"/>
    <n v="0"/>
    <d v="1899-12-30T00:00:00"/>
    <n v="989"/>
  </r>
  <r>
    <s v="Secop II"/>
    <n v="75"/>
    <x v="3"/>
    <s v="20196231401000012E"/>
    <s v="PCD-114-2019"/>
    <x v="3"/>
    <x v="26"/>
    <x v="0"/>
    <s v="Arrendamiento"/>
    <x v="0"/>
    <s v="Contratar el arrendamiento de nueve (09) cupos de parqueadero del establecimiento de comercio PARQUEADERO AGA, el cual se encuentra ubicado en la calle 22 No 10-45 de la ciudad de Pereira Risaralda, para el parque automotor asignado a la sede de la Regional Eje Cafetero."/>
    <n v="80131500"/>
    <s v="Servicios de Gestión, Servicios Profesionales de Empresa y Servicios Administrativos"/>
    <n v="24081809"/>
    <n v="51119"/>
    <s v="A-02-02-02-007"/>
    <x v="0"/>
    <s v="En ejecución"/>
    <s v="CO-129-2019"/>
    <s v="noviembre"/>
    <d v="2019-11-15T00:00:00"/>
    <s v="Arrendamiento"/>
    <s v="Regional Eje Cafetero"/>
    <s v="Pereira"/>
    <s v="JUAN CARLOS GIRALDO RESTREPO"/>
    <n v="10105215"/>
    <m/>
    <s v="322919-1519"/>
    <d v="2019-11-15T00:00:00"/>
    <n v="1913153"/>
    <n v="22168656"/>
    <m/>
    <m/>
    <n v="24081809"/>
    <s v="No"/>
    <d v="1899-12-30T00:00:00"/>
    <s v="N/A"/>
    <d v="2019-11-15T00:00:00"/>
    <d v="2020-12-31T00:00:00"/>
    <n v="412"/>
    <s v="LUIS GUILLERMO CABAS GARCIA"/>
    <n v="10137087"/>
    <n v="0"/>
    <d v="1899-12-30T00:00:00"/>
    <n v="0"/>
    <d v="1899-12-30T00:00:00"/>
    <n v="0"/>
    <d v="1899-12-30T00:00:00"/>
    <n v="0"/>
    <d v="1899-12-30T00:00:00"/>
    <n v="0"/>
    <d v="1899-12-30T00:00:00"/>
    <n v="0"/>
    <d v="1899-12-30T00:00:00"/>
    <n v="24081809"/>
    <n v="0"/>
    <d v="1899-12-30T00:00:00"/>
    <n v="0"/>
    <d v="1899-12-30T00:00:00"/>
    <n v="0"/>
    <d v="1899-12-30T00:00:00"/>
    <n v="0"/>
    <d v="1899-12-30T00:00:00"/>
    <n v="412"/>
  </r>
  <r>
    <s v="Secop II"/>
    <n v="212"/>
    <x v="0"/>
    <s v="20216231405000046E"/>
    <s v="PCD-030-2021"/>
    <x v="2"/>
    <x v="27"/>
    <x v="0"/>
    <s v="Prestación de Servicios Profesionales "/>
    <x v="1"/>
    <s v="PRESTAR LOS SERVICIOS PROFESIONALES CON AUTONOMÍA TÉCNICA Y ADMINISTRATIVA PARA APOYAR LA GESTIÓN DE LA SECRETARÍA GENERAL DE MIGRACIÓN COLOMBIA DE ACUERDO CON LAS CONDICIONES SEÑALADAS Y ESPECIFICACIONES TÉCNICAS DESCRITAS EN LOS ESTUDIOS PREVIOS. "/>
    <n v="80161500"/>
    <s v="Servicios de apoyo gerencial"/>
    <s v="85.525.000 "/>
    <n v="18221"/>
    <s v="A-02-02-02-008-003"/>
    <x v="0"/>
    <s v="En ejecución"/>
    <s v="CO-027-2021"/>
    <s v="febrero"/>
    <d v="2021-02-09T00:00:00"/>
    <s v="Prestación de Servicios Profesionales"/>
    <s v="Nivel Central"/>
    <s v="Bogotá D.C."/>
    <s v="LILIANA JARAMILLO MUTIS"/>
    <n v="51573271"/>
    <m/>
    <n v="34521"/>
    <d v="2021-02-09T00:00:00"/>
    <n v="85525000"/>
    <n v="0"/>
    <n v="0"/>
    <n v="0"/>
    <n v="85525000"/>
    <s v="No"/>
    <d v="1899-12-31T00:00:00"/>
    <s v="N/A"/>
    <d v="2021-02-10T00:00:00"/>
    <d v="2021-12-31T00:00:00"/>
    <n v="324"/>
    <s v="MARTINEZ ACOSTA WINSTON ANDRES"/>
    <n v="79572017"/>
    <n v="0"/>
    <d v="1899-12-30T00:00:00"/>
    <n v="0"/>
    <d v="1899-12-30T00:00:00"/>
    <n v="0"/>
    <d v="1899-12-30T00:00:00"/>
    <n v="0"/>
    <d v="1899-12-30T00:00:00"/>
    <n v="0"/>
    <d v="1899-12-30T00:00:00"/>
    <n v="0"/>
    <d v="1899-12-30T00:00:00"/>
    <n v="85525000"/>
    <n v="0"/>
    <d v="1899-12-30T00:00:00"/>
    <n v="0"/>
    <d v="1899-12-30T00:00:00"/>
    <n v="0"/>
    <d v="1899-12-30T00:00:00"/>
    <n v="0"/>
    <d v="1899-12-30T00:00:00"/>
    <n v="324"/>
  </r>
  <r>
    <s v="Secop II"/>
    <n v="98"/>
    <x v="0"/>
    <s v="20216231405000015E"/>
    <s v="PCD-031-2021"/>
    <x v="2"/>
    <x v="27"/>
    <x v="0"/>
    <s v="Prestación de Servicios Profesionales "/>
    <x v="2"/>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81111600-81112200"/>
    <s v="Ingeniería de software o hardware"/>
    <n v="77627000"/>
    <n v="17521"/>
    <s v="C-1199-1002-10-0-1199001-02"/>
    <x v="0"/>
    <s v="En ejecución"/>
    <s v="CO-030-2021"/>
    <s v="febrero"/>
    <d v="2021-02-10T00:00:00"/>
    <s v="Prestación de Servicios Profesionales"/>
    <s v="Nivel Central"/>
    <s v="Bogotá D.C."/>
    <s v="ANDRÉS ALBERTO CORTINA PIÑA"/>
    <n v="72292500"/>
    <m/>
    <n v="36221"/>
    <d v="2021-02-10T00:00:00"/>
    <n v="77627000"/>
    <n v="0"/>
    <n v="0"/>
    <n v="0"/>
    <n v="77627000"/>
    <s v="No"/>
    <d v="1899-12-31T00:00:00"/>
    <s v="N/A"/>
    <d v="2021-02-15T00:00:00"/>
    <d v="2021-12-31T00:00:00"/>
    <n v="319"/>
    <s v="RAMIREZ MARTINEZ HECTOR FABIO"/>
    <n v="80016953"/>
    <n v="0"/>
    <d v="1899-12-30T00:00:00"/>
    <n v="0"/>
    <d v="1899-12-30T00:00:00"/>
    <n v="0"/>
    <d v="1899-12-30T00:00:00"/>
    <n v="0"/>
    <d v="1899-12-30T00:00:00"/>
    <n v="0"/>
    <d v="1899-12-30T00:00:00"/>
    <n v="0"/>
    <d v="1899-12-30T00:00:00"/>
    <n v="77627000"/>
    <n v="0"/>
    <d v="1899-12-30T00:00:00"/>
    <n v="0"/>
    <d v="1899-12-30T00:00:00"/>
    <n v="0"/>
    <d v="1899-12-30T00:00:00"/>
    <n v="0"/>
    <d v="1899-12-30T00:00:00"/>
    <n v="319"/>
  </r>
  <r>
    <s v="Secop II"/>
    <n v="100"/>
    <x v="0"/>
    <s v="20216231405000045E"/>
    <s v="PCD-033-2021"/>
    <x v="2"/>
    <x v="16"/>
    <x v="0"/>
    <s v="Prestación de Servicios Profesionales "/>
    <x v="2"/>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81111600-81112200"/>
    <s v="Ingeniería de software o hardware"/>
    <n v="77627000"/>
    <n v="17621"/>
    <s v="C-1199-1002-10-0-1199001-02"/>
    <x v="0"/>
    <s v="En ejecución"/>
    <s v="CO-032-2021"/>
    <s v="febrero"/>
    <d v="2021-02-12T00:00:00"/>
    <s v="Prestación de Servicios Profesionales"/>
    <s v="Nivel Central"/>
    <s v="Bogotá D.C."/>
    <s v="RAÚL ALEJANDRO CHAPARRO REYES"/>
    <n v="80766703"/>
    <m/>
    <n v="37021"/>
    <d v="2021-02-12T00:00:00"/>
    <n v="77627000"/>
    <n v="0"/>
    <n v="0"/>
    <n v="0"/>
    <n v="77627000"/>
    <s v="No"/>
    <d v="1899-12-31T00:00:00"/>
    <s v="N/A"/>
    <d v="2021-02-16T00:00:00"/>
    <d v="2021-12-31T00:00:00"/>
    <n v="318"/>
    <s v="RAMIREZ MARTINEZ HECTOR FABIO"/>
    <n v="80016953"/>
    <n v="0"/>
    <d v="1899-12-30T00:00:00"/>
    <n v="0"/>
    <d v="1899-12-30T00:00:00"/>
    <n v="0"/>
    <d v="1899-12-30T00:00:00"/>
    <n v="0"/>
    <d v="1899-12-30T00:00:00"/>
    <n v="0"/>
    <d v="1899-12-30T00:00:00"/>
    <n v="0"/>
    <d v="1899-12-30T00:00:00"/>
    <n v="77627000"/>
    <n v="0"/>
    <d v="1899-12-30T00:00:00"/>
    <n v="0"/>
    <d v="1899-12-30T00:00:00"/>
    <n v="0"/>
    <d v="1899-12-30T00:00:00"/>
    <n v="0"/>
    <d v="1899-12-30T00:00:00"/>
    <n v="318"/>
  </r>
  <r>
    <s v="Secop II"/>
    <n v="55"/>
    <x v="0"/>
    <s v="20216231411000006E"/>
    <s v="MC-004-2021"/>
    <x v="2"/>
    <x v="16"/>
    <x v="2"/>
    <s v="Mínima Cuantía"/>
    <x v="0"/>
    <s v="Contratar el suministro de combustible para el parque automotor y plantas eléctricas de la REGIONAL SAN ANDRES Y PROVIDENCIA  – CFSM SAN ANDRES Y PROVIDENCIA"/>
    <s v="15101505 - 15101506"/>
    <s v="Combustible diésel - Gasolina corriente"/>
    <n v="4546286"/>
    <n v="18921"/>
    <s v="A-02-02-01-003-003 "/>
    <x v="0"/>
    <s v="En ejecución"/>
    <s v="AO-002-2021"/>
    <s v="febrero"/>
    <d v="2021-02-22T00:00:00"/>
    <s v="Aceptación de oferta"/>
    <s v="Regional San Andrés"/>
    <s v="Aeropuerto Gustavo Rojas Pinilla"/>
    <s v="AUTO ISLAS S.A.S."/>
    <n v="800020672"/>
    <n v="7"/>
    <n v="43421"/>
    <d v="2021-02-22T00:00:00"/>
    <n v="4546286"/>
    <n v="0"/>
    <n v="0"/>
    <n v="0"/>
    <n v="4546286"/>
    <s v="No"/>
    <d v="1899-12-31T00:00:00"/>
    <s v="N/A"/>
    <d v="2021-03-01T00:00:00"/>
    <d v="2021-12-31T00:00:00"/>
    <n v="305"/>
    <s v=" CABEZA PACHECO TAMARA"/>
    <n v="40988421"/>
    <n v="0"/>
    <d v="1899-12-30T00:00:00"/>
    <n v="0"/>
    <d v="1899-12-30T00:00:00"/>
    <n v="0"/>
    <d v="1899-12-30T00:00:00"/>
    <n v="0"/>
    <d v="1899-12-30T00:00:00"/>
    <n v="0"/>
    <d v="1899-12-30T00:00:00"/>
    <n v="0"/>
    <d v="1899-12-30T00:00:00"/>
    <n v="4546286"/>
    <n v="0"/>
    <d v="1899-12-30T00:00:00"/>
    <n v="0"/>
    <d v="1899-12-30T00:00:00"/>
    <n v="0"/>
    <d v="1899-12-30T00:00:00"/>
    <n v="0"/>
    <d v="1899-12-30T00:00:00"/>
    <n v="305"/>
  </r>
  <r>
    <s v="Secop II"/>
    <n v="52"/>
    <x v="0"/>
    <s v="20216231411000003E"/>
    <s v="MC-008-2021"/>
    <x v="2"/>
    <x v="19"/>
    <x v="2"/>
    <s v="Mínima Cuantía"/>
    <x v="0"/>
    <s v="Contratar el suministro de combustible parque automotor y plantas eléctricas regional Orinoquia PCMF Inírida"/>
    <s v="15101505 - 15101506"/>
    <s v="Combustible diésel - Gasolina corriente"/>
    <n v="1768000"/>
    <n v="18821"/>
    <s v="A-02-02-01-003-003"/>
    <x v="3"/>
    <s v="Cancelado"/>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31"/>
    <x v="0"/>
    <s v="20216231405000044E"/>
    <s v="PCD-042-2021"/>
    <x v="2"/>
    <x v="23"/>
    <x v="0"/>
    <s v="Prestación de Servicios Profesionales "/>
    <x v="0"/>
    <s v="PRESTAR LOS SERVICIOS PROFESIONALES CON AUTONOMÍA TÉCNICA Y ADMINISTRATIVA PARA APOYAR AL GRUPO ADMINISTRATIVO DE LA SUBDIRECCIÓN ADMINISTRATIVA Y FINANCIERA, DE ACUERDO CON LAS CONDICIONES Y ESPECIFICACIONES TÉCNICAS DESCRITAS EN LOS ESTUDIOS PREVIOS.."/>
    <n v="80161500"/>
    <s v="Servicios de apoyo gerencial"/>
    <n v="49500000"/>
    <n v="21721"/>
    <s v="A-02-02-02-008-003"/>
    <x v="0"/>
    <s v="En ejecución"/>
    <s v="CO-037-2021"/>
    <s v="febrero"/>
    <d v="2021-02-19T00:00:00"/>
    <s v="Prestación de Servicios Profesionales"/>
    <s v="Nivel Central"/>
    <s v="Bogotá D.C."/>
    <s v="JOHANA PATRICIA OVIEDO MOLANO"/>
    <n v="52199365"/>
    <m/>
    <n v="41321"/>
    <d v="2021-02-19T00:00:00"/>
    <n v="49500000"/>
    <n v="0"/>
    <n v="0"/>
    <n v="0"/>
    <n v="49500000"/>
    <s v="No"/>
    <d v="1899-12-31T00:00:00"/>
    <s v="N/A"/>
    <d v="2021-02-22T00:00:00"/>
    <d v="2021-12-31T00:00:00"/>
    <n v="312"/>
    <s v=" USECHE OVALLES CARLOS EDUARDO"/>
    <n v="1020712442"/>
    <n v="0"/>
    <d v="1899-12-30T00:00:00"/>
    <n v="0"/>
    <d v="1899-12-30T00:00:00"/>
    <n v="0"/>
    <d v="1899-12-30T00:00:00"/>
    <n v="0"/>
    <d v="1899-12-30T00:00:00"/>
    <n v="0"/>
    <d v="1899-12-30T00:00:00"/>
    <n v="0"/>
    <d v="1899-12-30T00:00:00"/>
    <n v="49500000"/>
    <n v="0"/>
    <d v="1899-12-30T00:00:00"/>
    <n v="0"/>
    <d v="1899-12-30T00:00:00"/>
    <n v="0"/>
    <d v="1899-12-30T00:00:00"/>
    <n v="0"/>
    <d v="1899-12-30T00:00:00"/>
    <n v="312"/>
  </r>
  <r>
    <s v="Secop II"/>
    <n v="54"/>
    <x v="0"/>
    <s v="20216231411000005E"/>
    <s v="MC-012-2021"/>
    <x v="2"/>
    <x v="28"/>
    <x v="2"/>
    <s v="Mínima Cuantía"/>
    <x v="0"/>
    <s v="Contratar el suministro de combustible parque automotor y plantas eléctricas REGIONAL AMAZONAS"/>
    <s v="15101505 - 15101506"/>
    <s v="Combustible diésel - Gasolina corriente"/>
    <n v="28650124"/>
    <n v="19121"/>
    <s v="A-02-02-01-003-003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2"/>
    <x v="0"/>
    <s v="20216231411000002E"/>
    <s v="SIE-003-2021"/>
    <x v="2"/>
    <x v="29"/>
    <x v="1"/>
    <s v="Subasta Inversa Electrónica"/>
    <x v="0"/>
    <s v="Contratar el suministro de materiales ferreléctricos para atender los requerimientos que en materia de mantenimiento locativo presente las sedes de Migración Colombia a nivel nacional."/>
    <s v="40141700-39121300-39121700-31162800"/>
    <s v="Material de Ferretería y accesorios "/>
    <n v="240000000"/>
    <n v="19621"/>
    <s v="A-02-02-01-002-006, A-02-02-01-003-001, A-02-02-01-003-002, A-02-02-01-001-005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3"/>
    <x v="0"/>
    <s v="20216231405000037E"/>
    <s v="SIE-005-2021"/>
    <x v="2"/>
    <x v="30"/>
    <x v="1"/>
    <s v="Subasta Inversa Electrónica"/>
    <x v="0"/>
    <s v="Contratar servicio de mantenimiento preventivo y correctivo de aires acondicionados a nivel nacional"/>
    <s v="72101511 - 72151207"/>
    <s v="Servicios de instalación o mantenimiento o reparación de aires acondicionados"/>
    <n v="122000000"/>
    <n v="19421"/>
    <s v="A-02-02-02-008-007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4"/>
    <x v="0"/>
    <s v="20216231405000042E"/>
    <s v="SIE-007-2021"/>
    <x v="2"/>
    <x v="20"/>
    <x v="1"/>
    <s v="Subasta Inversa Electrónica"/>
    <x v="0"/>
    <s v="CONTRATAR EL SERVICIO DE MANTENIMIENTO PREVENTIVO Y CORRECTIVO DE PLANTAS ELECTRICAS A NIVEL NACIONAL"/>
    <s v="72151514 - 72154302"/>
    <s v="Servicio de mantenimiento de energía de emergencia o de reserva"/>
    <n v="122000000"/>
    <n v="19321"/>
    <s v="A-02-02-02-008-007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10"/>
    <x v="0"/>
    <s v="20216231405000062E"/>
    <s v="PCD-045-2021"/>
    <x v="2"/>
    <x v="20"/>
    <x v="0"/>
    <s v="Prestación de Servicios Profesionales "/>
    <x v="2"/>
    <s v="Contratar la prestación de los servicios profesionales para apoyar la gestión de la Oficina de Tecnología de la Información de Migración Colombia, en las actividades relacionadas con infraestructura y comunicaciones en apoyo a los sistemas de información, de acuerdo con las condiciones señaladas y especificaciones técnicas descritas en los estudios previos."/>
    <s v="81111500 - 81111800 - 81112300"/>
    <s v="Ingeniería de software o hardware"/>
    <n v="75705000"/>
    <n v="23021"/>
    <s v="C-1199-1002-10-0-1199001-02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22"/>
    <x v="0"/>
    <s v="20216231405000063E"/>
    <s v="PCD-046-2021"/>
    <x v="2"/>
    <x v="28"/>
    <x v="0"/>
    <s v="Prestación de Servicios Profesionales "/>
    <x v="8"/>
    <s v="Contratar la prestación de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77250000"/>
    <n v="23321"/>
    <s v="A-02-02-02-008-003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73"/>
    <x v="0"/>
    <s v="20216231405000047E"/>
    <s v="PCD-048-2021"/>
    <x v="2"/>
    <x v="31"/>
    <x v="0"/>
    <s v="Interadministrativo"/>
    <x v="7"/>
    <s v="CONTRATAR LA PRESTACIÓN DEL SERVICIO DE ALOJAMIENTO, ALIMENTACIÓN Y APOYO LOGISTICO PARA ACTIVIDADES DE CAPACITACIÓN A NIVEL NACIONAL"/>
    <s v="80141607 - 80141902 - 80131504 - 90141500"/>
    <s v="Gestión de eventos"/>
    <n v="45000000"/>
    <n v="21621"/>
    <s v="A-02-02-02-006-003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76"/>
    <x v="0"/>
    <s v="20216231403000004E"/>
    <s v="SIE-009-2021"/>
    <x v="2"/>
    <x v="31"/>
    <x v="1"/>
    <s v="Subasta Inversa Electrónica"/>
    <x v="7"/>
    <s v="CONTRATAR LA ADQUISICIÓN DE SILLAS PARA LOS FUNCIONARIOS DE MIGRACIÓN COLOMBIA.   "/>
    <s v="56101522 - 56111502 - 56112104"/>
    <s v="SILLAS DE BRAZOS"/>
    <n v="50000000"/>
    <n v="22421"/>
    <s v="A-02-01-01-003-008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94"/>
    <x v="4"/>
    <s v="20216231405000017E"/>
    <s v="PCD-038-2021"/>
    <x v="2"/>
    <x v="18"/>
    <x v="0"/>
    <s v="Prestación de Servicios Profesionales "/>
    <x v="8"/>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77319000"/>
    <n v="19521"/>
    <s v="A-02-02-02-008-003"/>
    <x v="0"/>
    <s v="En ejecución"/>
    <s v="CO-034"/>
    <s v="febrero"/>
    <d v="2021-02-23T00:00:00"/>
    <s v="“Contratar la prestación de los servicios profesionales con autonomía técnica y administrativa para apoyar la gestión de la Oficina Jurídica de Migración Colombia de acuerdo con las condiciones señaladas y especificaciones técnicas descritas en los estudios previos"/>
    <s v="Nivel Central"/>
    <s v="Bogotá D.C."/>
    <s v="NORBERTO RUBIANO MARTÌNEZ"/>
    <n v="79262899"/>
    <m/>
    <n v="42621"/>
    <d v="2021-02-23T00:00:00"/>
    <n v="77319000"/>
    <n v="0"/>
    <n v="0"/>
    <n v="0"/>
    <n v="77319000"/>
    <s v="No"/>
    <s v="N/A"/>
    <s v="N/A"/>
    <d v="2021-02-26T00:00:00"/>
    <d v="2021-12-31T00:00:00"/>
    <n v="303"/>
    <s v="ARBELAEZ IZQUIERDO GUADALUPE"/>
    <n v="39774921"/>
    <n v="0"/>
    <d v="1899-12-30T00:00:00"/>
    <n v="0"/>
    <d v="1899-12-30T00:00:00"/>
    <n v="0"/>
    <d v="1899-12-30T00:00:00"/>
    <n v="0"/>
    <d v="1899-12-30T00:00:00"/>
    <n v="0"/>
    <d v="1899-12-30T00:00:00"/>
    <n v="0"/>
    <d v="1899-12-30T00:00:00"/>
    <n v="77319000"/>
    <n v="0"/>
    <d v="1899-12-30T00:00:00"/>
    <n v="0"/>
    <d v="1899-12-30T00:00:00"/>
    <n v="0"/>
    <d v="1899-12-30T00:00:00"/>
    <n v="0"/>
    <d v="1899-12-30T00:00:00"/>
    <n v="303"/>
  </r>
  <r>
    <s v="Secop II"/>
    <n v="213"/>
    <x v="4"/>
    <s v="20216231405000050E"/>
    <s v="PCD-039-2021"/>
    <x v="2"/>
    <x v="18"/>
    <x v="0"/>
    <s v="Prestación de Servicios Profesionales "/>
    <x v="6"/>
    <s v="CONTRATAR LA PRESTACIÓN DE LOS SERVICIOS PROFESIONALES PARA APOYAR A LA OFICINA DE COMUNICACIONES"/>
    <n v="80161504"/>
    <s v="Servicios de Oficina"/>
    <n v="70290000"/>
    <n v="20121"/>
    <s v="A-02-02-02-008-003"/>
    <x v="0"/>
    <s v="En ejecución"/>
    <s v="CO-035"/>
    <s v="febrero"/>
    <d v="2021-02-18T00:00:00"/>
    <s v="“Contratar la prestación de los Servicios Profesionales para apoyar a la Oficina de Comunicaciones"/>
    <s v="Nivel Central"/>
    <s v="Bogotá D.C."/>
    <s v="SANTIAGO CHACON WELLS"/>
    <n v="79948689"/>
    <m/>
    <n v="40821"/>
    <d v="2021-02-19T00:00:00"/>
    <n v="70290000"/>
    <n v="0"/>
    <n v="0"/>
    <n v="0"/>
    <n v="70290000"/>
    <s v="No"/>
    <s v="N/A"/>
    <s v="N/A"/>
    <d v="2021-02-23T00:00:00"/>
    <d v="2021-12-31T00:00:00"/>
    <n v="303"/>
    <s v="CAICEDO CARDONA JUAN MANUEL."/>
    <n v="94486941"/>
    <n v="0"/>
    <d v="1899-12-30T00:00:00"/>
    <n v="0"/>
    <d v="1899-12-30T00:00:00"/>
    <n v="0"/>
    <d v="1899-12-30T00:00:00"/>
    <n v="0"/>
    <d v="1899-12-30T00:00:00"/>
    <n v="0"/>
    <d v="1899-12-30T00:00:00"/>
    <n v="0"/>
    <d v="1899-12-30T00:00:00"/>
    <n v="70290000"/>
    <n v="0"/>
    <d v="1899-12-30T00:00:00"/>
    <n v="0"/>
    <d v="1899-12-30T00:00:00"/>
    <n v="0"/>
    <d v="1899-12-30T00:00:00"/>
    <n v="0"/>
    <d v="1899-12-30T00:00:00"/>
    <n v="303"/>
  </r>
  <r>
    <s v="Secop II"/>
    <n v="50"/>
    <x v="4"/>
    <s v="20216231411000009E"/>
    <s v="MC-009-2021"/>
    <x v="2"/>
    <x v="28"/>
    <x v="2"/>
    <s v="Mínima Cuantía"/>
    <x v="0"/>
    <s v="CONTRATAR EL SUMINISTRO DE COMBUSTIBLE PARQUE AUTOMOTOR Y PLANTAS ELECTRICAS REGIONAL NARIÑO PCM SAN MIGUEL"/>
    <n v="15101505"/>
    <s v="Diésel"/>
    <n v="18583358"/>
    <n v="19921"/>
    <s v="A-02-02-01-003-003"/>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58"/>
    <x v="4"/>
    <s v="20216231411000008E"/>
    <s v="MC-010-2021"/>
    <x v="2"/>
    <x v="32"/>
    <x v="2"/>
    <s v="Menor Cuantía"/>
    <x v="0"/>
    <s v="Contratar el suministro de combustible para el parque automotor y plantas eléctricas de la REGIONAL GUAJIRA – CFSM MAICAO"/>
    <n v="15101505"/>
    <s v="Diésel"/>
    <n v="14405926"/>
    <n v="20621"/>
    <s v="A-02-02-01-003-003"/>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96"/>
    <x v="4"/>
    <s v="20216231403000009E"/>
    <s v="PCD-041-2021"/>
    <x v="2"/>
    <x v="22"/>
    <x v="0"/>
    <s v="Exclusividad"/>
    <x v="8"/>
    <s v="ADQUISICIÓN DE LA SUSCRIPCIÓN A UNA BIBLIOTECA JURÍDICA VIRTUAL (INTEGRADOR JURIDICO), CON INSTALACIÓN Y/O ACTUALIZACION DE SOFTWARE, ASÍ COMO LA ACTUALIZACIÓN Y EL MANTENIMIENTO DEL NORMOGRAMA (COMPILACIÓN NORMATIVA), CON COBERTURA NACIONAL PARA LA UNIDAD ADMINISTRATIVA ESPECIAL MIGRACIÓN COLOMBIA"/>
    <n v="82121802"/>
    <s v="Servicios de publicaciones financiadas por el auto"/>
    <n v="32000000"/>
    <n v="16921"/>
    <s v="A-02-02-02-008-004"/>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15"/>
    <x v="4"/>
    <s v="20216231405000061E"/>
    <s v="PCD-044-2021"/>
    <x v="2"/>
    <x v="28"/>
    <x v="0"/>
    <s v="Exclusividad"/>
    <x v="2"/>
    <s v="Contratar el servicio Bolsa de horas de soporte técnico especializado presencial para los productos KACTUS y SEVEN ERP de conformidad con las especificaciones de la Unidad Administrativa Especial Migración Colombia indicadas en el estudio prev"/>
    <n v="43232300"/>
    <s v="Software de consulta y gestión de datos"/>
    <n v="46091354"/>
    <n v="22221"/>
    <s v="C-1199-1002-10-0-1199001-02"/>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91"/>
    <x v="4"/>
    <s v="20216231403000005E"/>
    <s v="SAMC-002-2021"/>
    <x v="2"/>
    <x v="31"/>
    <x v="1"/>
    <s v="Menor Cuantía"/>
    <x v="5"/>
    <s v="Adquisición de armas menos letales."/>
    <n v="92101500"/>
    <s v="Servicios de Policía"/>
    <n v="50000000"/>
    <n v="21821"/>
    <s v="A-02-01-01-002-007"/>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5"/>
    <x v="4"/>
    <s v="20216231403000001E"/>
    <s v="SIE-008-2021"/>
    <x v="2"/>
    <x v="31"/>
    <x v="1"/>
    <s v="Subasta Inversa Electrónica"/>
    <x v="2"/>
    <s v="DQUIRIR SOLUCIÓN DE ALMACENAMIENTO"/>
    <n v="43201800"/>
    <s v="Dispositivos de almacenamiento "/>
    <n v="1187709722"/>
    <n v="23721"/>
    <s v="C-1199-1002-10-0-1199001-02"/>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3"/>
    <x v="4"/>
    <s v="20216231405000054E"/>
    <s v="MC-013-2021"/>
    <x v="2"/>
    <x v="32"/>
    <x v="2"/>
    <s v="Mínima Cuantía"/>
    <x v="5"/>
    <s v="Servicio de mantenimiento preventivo y correctivo para los equipos de Grafología (estéreo microscopios) a nivel nacional, con bolsa de repuestos"/>
    <n v="72151704"/>
    <s v="Servicio de instalación y mantenimien to de sistemas instrumentad os de seguridad"/>
    <n v="17500000"/>
    <n v="22121"/>
    <s v="C-1199-1002-10-0-1199001-02"/>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1"/>
    <x v="2"/>
    <s v="20216231405000038E"/>
    <s v="PCD-047-2021"/>
    <x v="2"/>
    <x v="32"/>
    <x v="0"/>
    <s v="Prestación de Servicios Profesionales "/>
    <x v="2"/>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n v="81111500"/>
    <s v="Ingeniería de software o hardwar"/>
    <n v="75705000"/>
    <n v="22321"/>
    <s v="C-1199-1002-10-0-1199001-02"/>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86"/>
    <x v="0"/>
    <s v="20206231410000030E"/>
    <s v="Evento No.82427"/>
    <x v="4"/>
    <x v="33"/>
    <x v="1"/>
    <s v="Acuerdo Marco de Precios "/>
    <x v="7"/>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C 46894-2020"/>
    <s v="Abril"/>
    <d v="2020-04-03T00:00:00"/>
    <s v="Orden de Compra "/>
    <s v="Nivel Central"/>
    <s v="Bogotá D.C."/>
    <s v="UNION TEMPORAL HERMANOS BLANCO"/>
    <n v="901349538"/>
    <m/>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n v="0"/>
    <d v="1899-12-30T00:00:00"/>
    <n v="0"/>
    <d v="1899-12-30T00:00:00"/>
    <n v="0"/>
    <d v="1899-12-30T00:00:00"/>
    <n v="61"/>
  </r>
  <r>
    <s v="Tienda Virtual "/>
    <n v="86"/>
    <x v="0"/>
    <s v="20206231410000029E"/>
    <s v="Eventos No.82422"/>
    <x v="4"/>
    <x v="33"/>
    <x v="1"/>
    <s v="Acuerdo Marco de Precios "/>
    <x v="7"/>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C 46893-2020"/>
    <s v="Abril"/>
    <d v="2020-04-03T00:00:00"/>
    <s v="Orden de Compra "/>
    <s v="Nivel Central"/>
    <s v="Bogotá D.C."/>
    <s v="UNION TEMPORAL HERMANOS BLANCO"/>
    <n v="901349538"/>
    <m/>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n v="0"/>
    <d v="1899-12-30T00:00:00"/>
    <n v="0"/>
    <d v="1899-12-30T00:00:00"/>
    <n v="0"/>
    <d v="1899-12-30T00:00:00"/>
    <n v="61"/>
  </r>
  <r>
    <s v="Tienda Virtual "/>
    <n v="86"/>
    <x v="0"/>
    <s v=" 20206231410000028E"/>
    <s v="Eventos No.82420"/>
    <x v="4"/>
    <x v="33"/>
    <x v="1"/>
    <s v="Acuerdo Marco de Precios "/>
    <x v="7"/>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C 46891-2020"/>
    <s v="Abril"/>
    <d v="2020-04-03T00:00:00"/>
    <s v="Orden de Compra "/>
    <s v="Nivel Central"/>
    <s v="Bogotá D.C."/>
    <s v="UNION TEMPORAL HERMANOS BLANCO"/>
    <n v="901349538"/>
    <m/>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n v="0"/>
    <d v="1899-12-30T00:00:00"/>
    <n v="0"/>
    <d v="1899-12-30T00:00:00"/>
    <n v="0"/>
    <d v="1899-12-30T00:00:00"/>
    <n v="61"/>
  </r>
  <r>
    <s v="Tienda Virtual "/>
    <n v="86"/>
    <x v="0"/>
    <s v="20206231410000027E"/>
    <s v="Eventos No.82403"/>
    <x v="4"/>
    <x v="33"/>
    <x v="1"/>
    <s v="Acuerdo Marco de Precios "/>
    <x v="7"/>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 C 46889-2020"/>
    <s v="Abril"/>
    <d v="2020-04-03T00:00:00"/>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n v="0"/>
    <d v="1899-12-30T00:00:00"/>
    <n v="0"/>
    <d v="1899-12-30T00:00:00"/>
    <n v="0"/>
    <d v="1899-12-30T00:00:00"/>
    <n v="61"/>
  </r>
  <r>
    <s v="Secop II"/>
    <n v="214"/>
    <x v="3"/>
    <s v="20216231405000058E "/>
    <s v="PCD-032-2021"/>
    <x v="2"/>
    <x v="27"/>
    <x v="0"/>
    <s v="Prestación de Servicios Profesionales "/>
    <x v="8"/>
    <s v="Prestar los servicios profesionales con autonomía técnica y administrativa para apoyar a la Secretaria General, de acuerdo con las condiciones y especificaciones técnicas descritas en los Estudios Previos."/>
    <n v="80161500"/>
    <s v="Servicios de gestión, servicios profesionales de empresa y servicios administrativos"/>
    <n v="49632000"/>
    <n v="18321"/>
    <s v="A-02-02-02-008-003 "/>
    <x v="0"/>
    <s v="En ejecución"/>
    <s v="CO-031-2021"/>
    <s v="febrero"/>
    <d v="2021-02-12T00:00:00"/>
    <s v="Prestación de Servicios Profesionales"/>
    <s v="Nivel Central"/>
    <s v="Bogotá D.C."/>
    <s v="ANGELICA VARON RENGIFO"/>
    <n v="1088308759"/>
    <m/>
    <n v="37221"/>
    <d v="2021-02-12T00:00:00"/>
    <n v="49632000"/>
    <n v="0"/>
    <n v="0"/>
    <n v="0"/>
    <n v="49632000"/>
    <s v="No"/>
    <s v="N/A"/>
    <s v="N/A"/>
    <d v="2021-02-15T00:00:00"/>
    <d v="2021-12-31T00:00:00"/>
    <n v="319"/>
    <s v="GUADALUPE ARBELAEZ IZQUIERDO"/>
    <n v="39774921"/>
    <n v="0"/>
    <d v="1899-12-30T00:00:00"/>
    <n v="0"/>
    <d v="1899-12-30T00:00:00"/>
    <n v="0"/>
    <d v="1899-12-30T00:00:00"/>
    <n v="0"/>
    <d v="1899-12-30T00:00:00"/>
    <n v="0"/>
    <d v="1899-12-30T00:00:00"/>
    <n v="0"/>
    <d v="1899-12-30T00:00:00"/>
    <n v="49632000"/>
    <n v="0"/>
    <d v="1899-12-30T00:00:00"/>
    <n v="0"/>
    <d v="1899-12-30T00:00:00"/>
    <n v="0"/>
    <d v="1899-12-30T00:00:00"/>
    <n v="0"/>
    <d v="1899-12-30T00:00:00"/>
    <n v="319"/>
  </r>
  <r>
    <s v="Secop II"/>
    <n v="18"/>
    <x v="3"/>
    <s v="20216231405000032E"/>
    <s v="SAMC-001-2021"/>
    <x v="2"/>
    <x v="21"/>
    <x v="1"/>
    <s v="Menor Cuantía"/>
    <x v="0"/>
    <s v="CONTRATAR EL SERVICIO DE MANTENIMIENTO PREVENTIVO Y CORRECTIVO INCLUIDO REPUESTOS PARA EL PARQUE AUTOMOTOR UBICADO EN BOGOTA Y REGIONAL ANDINA SEDES TUNJA, IBAGUE Y NEIVA"/>
    <n v="78181502"/>
    <s v="Servicios de Transporte, Almacenaje y Correo "/>
    <n v="170000000"/>
    <n v="18521"/>
    <s v="A-02-02-02-008-007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r>
    <m/>
    <m/>
    <x v="5"/>
    <m/>
    <m/>
    <x v="5"/>
    <x v="34"/>
    <x v="3"/>
    <m/>
    <x v="9"/>
    <m/>
    <m/>
    <m/>
    <m/>
    <m/>
    <m/>
    <x v="4"/>
    <m/>
    <m/>
    <m/>
    <m/>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3" cacheId="55" applyNumberFormats="0" applyBorderFormats="0" applyFontFormats="0" applyPatternFormats="0" applyAlignmentFormats="0" applyWidthHeightFormats="1" dataCaption="Valores" updatedVersion="4" minRefreshableVersion="3" useAutoFormatting="1" itemPrintTitles="1" createdVersion="5" indent="0" outline="1" outlineData="1" multipleFieldFilters="0">
  <location ref="A37:D42" firstHeaderRow="1" firstDataRow="2" firstDataCol="1" rowPageCount="2" colPageCount="1"/>
  <pivotFields count="64">
    <pivotField showAll="0"/>
    <pivotField showAll="0"/>
    <pivotField showAll="0"/>
    <pivotField showAll="0"/>
    <pivotField showAll="0"/>
    <pivotField axis="axisCol" showAll="0">
      <items count="14">
        <item x="1"/>
        <item x="2"/>
        <item x="4"/>
        <item m="1" x="7"/>
        <item m="1" x="6"/>
        <item m="1" x="10"/>
        <item m="1" x="9"/>
        <item m="1" x="12"/>
        <item m="1" x="11"/>
        <item x="0"/>
        <item x="3"/>
        <item m="1" x="8"/>
        <item x="5"/>
        <item t="default"/>
      </items>
    </pivotField>
    <pivotField axis="axisPage" multipleItemSelectionAllowed="1" showAll="0">
      <items count="151">
        <item h="1" m="1" x="94"/>
        <item h="1" m="1" x="88"/>
        <item h="1" m="1" x="74"/>
        <item h="1" m="1" x="72"/>
        <item h="1" m="1" x="70"/>
        <item h="1" m="1" x="128"/>
        <item h="1" m="1" x="55"/>
        <item h="1" m="1" x="41"/>
        <item h="1" x="0"/>
        <item h="1" x="1"/>
        <item h="1" m="1" x="90"/>
        <item h="1" x="26"/>
        <item h="1" m="1" x="118"/>
        <item h="1" m="1" x="114"/>
        <item h="1" m="1" x="141"/>
        <item h="1" m="1" x="109"/>
        <item h="1" m="1" x="80"/>
        <item m="1" x="40"/>
        <item m="1" x="63"/>
        <item m="1" x="37"/>
        <item m="1" x="122"/>
        <item m="1" x="147"/>
        <item m="1" x="117"/>
        <item m="1" x="87"/>
        <item m="1" x="113"/>
        <item m="1" x="85"/>
        <item m="1" x="142"/>
        <item m="1" x="111"/>
        <item m="1" x="149"/>
        <item m="1" x="57"/>
        <item m="1" x="144"/>
        <item m="1" x="112"/>
        <item m="1" x="84"/>
        <item m="1" x="54"/>
        <item m="1" x="138"/>
        <item m="1" x="107"/>
        <item m="1" x="79"/>
        <item m="1" x="50"/>
        <item m="1" x="104"/>
        <item m="1" x="75"/>
        <item m="1" x="47"/>
        <item m="1" x="133"/>
        <item m="1" x="101"/>
        <item m="1" x="137"/>
        <item m="1" x="103"/>
        <item m="1" x="100"/>
        <item m="1" x="131"/>
        <item m="1" x="97"/>
        <item m="1" x="71"/>
        <item m="1" x="45"/>
        <item m="1" x="126"/>
        <item m="1" x="92"/>
        <item h="1" x="33"/>
        <item m="1" x="42"/>
        <item m="1" x="66"/>
        <item m="1" x="38"/>
        <item m="1" x="91"/>
        <item m="1" x="64"/>
        <item m="1" x="123"/>
        <item m="1" x="36"/>
        <item m="1" x="120"/>
        <item m="1" x="59"/>
        <item m="1" x="148"/>
        <item m="1" x="56"/>
        <item m="1" x="145"/>
        <item m="1" x="86"/>
        <item m="1" x="61"/>
        <item m="1" x="53"/>
        <item m="1" x="140"/>
        <item m="1" x="105"/>
        <item m="1" x="76"/>
        <item m="1" x="48"/>
        <item m="1" x="135"/>
        <item m="1" x="52"/>
        <item m="1" x="78"/>
        <item m="1" x="49"/>
        <item m="1" x="132"/>
        <item m="1" x="98"/>
        <item m="1" x="95"/>
        <item m="1" x="69"/>
        <item m="1" x="44"/>
        <item m="1" x="127"/>
        <item m="1" x="125"/>
        <item m="1" x="130"/>
        <item m="1" x="124"/>
        <item m="1" x="65"/>
        <item m="1" x="62"/>
        <item m="1" x="121"/>
        <item m="1" x="89"/>
        <item m="1" x="58"/>
        <item m="1" x="146"/>
        <item m="1" x="116"/>
        <item m="1" x="143"/>
        <item m="1" x="82"/>
        <item m="1" x="51"/>
        <item m="1" x="106"/>
        <item m="1" x="136"/>
        <item m="1" x="139"/>
        <item m="1" x="108"/>
        <item m="1" x="134"/>
        <item m="1" x="102"/>
        <item m="1" x="73"/>
        <item m="1" x="99"/>
        <item m="1" x="46"/>
        <item m="1" x="129"/>
        <item m="1" x="96"/>
        <item m="1" x="93"/>
        <item m="1" x="68"/>
        <item m="1" x="43"/>
        <item m="1" x="67"/>
        <item m="1" x="39"/>
        <item m="1" x="35"/>
        <item m="1" x="119"/>
        <item m="1" x="60"/>
        <item m="1" x="115"/>
        <item m="1" x="83"/>
        <item m="1" x="110"/>
        <item m="1" x="81"/>
        <item m="1" x="77"/>
        <item x="34"/>
        <item x="3"/>
        <item x="13"/>
        <item x="8"/>
        <item x="4"/>
        <item x="10"/>
        <item x="6"/>
        <item x="7"/>
        <item x="9"/>
        <item x="5"/>
        <item x="2"/>
        <item x="11"/>
        <item x="12"/>
        <item x="14"/>
        <item x="15"/>
        <item x="16"/>
        <item x="17"/>
        <item x="18"/>
        <item x="19"/>
        <item x="20"/>
        <item x="21"/>
        <item x="22"/>
        <item x="23"/>
        <item x="24"/>
        <item h="1" x="25"/>
        <item x="27"/>
        <item x="28"/>
        <item x="29"/>
        <item x="30"/>
        <item x="31"/>
        <item x="32"/>
        <item t="default"/>
      </items>
    </pivotField>
    <pivotField axis="axisRow" showAll="0">
      <items count="6">
        <item x="0"/>
        <item m="1" x="4"/>
        <item x="2"/>
        <item x="1"/>
        <item x="3"/>
        <item t="default"/>
      </items>
    </pivotField>
    <pivotField showAll="0"/>
    <pivotField showAll="0"/>
    <pivotField showAll="0"/>
    <pivotField showAll="0"/>
    <pivotField showAll="0"/>
    <pivotField showAll="0"/>
    <pivotField showAll="0"/>
    <pivotField showAll="0"/>
    <pivotField axis="axisPage" multipleItemSelectionAllowed="1" showAll="0">
      <items count="6">
        <item x="0"/>
        <item h="1" x="3"/>
        <item x="2"/>
        <item h="1" x="1"/>
        <item h="1"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s>
  <rowFields count="1">
    <field x="7"/>
  </rowFields>
  <rowItems count="4">
    <i>
      <x/>
    </i>
    <i>
      <x v="2"/>
    </i>
    <i>
      <x v="3"/>
    </i>
    <i t="grand">
      <x/>
    </i>
  </rowItems>
  <colFields count="1">
    <field x="5"/>
  </colFields>
  <colItems count="3">
    <i>
      <x/>
    </i>
    <i>
      <x v="1"/>
    </i>
    <i t="grand">
      <x/>
    </i>
  </colItems>
  <pageFields count="2">
    <pageField fld="6" hier="-1"/>
    <pageField fld="16" hier="-1"/>
  </pageFields>
  <dataFields count="1">
    <dataField name="Suma de VALOR TOTAL DEL CONTRATO CON ADICIONES VIGENCIA" fld="54" baseField="7" baseItem="0" numFmtId="165"/>
  </dataFields>
  <formats count="7">
    <format dxfId="6">
      <pivotArea outline="0" collapsedLevelsAreSubtotals="1" fieldPosition="0"/>
    </format>
    <format dxfId="5">
      <pivotArea type="all" dataOnly="0" outline="0" fieldPosition="0"/>
    </format>
    <format dxfId="4">
      <pivotArea outline="0" collapsedLevelsAreSubtotals="1" fieldPosition="0"/>
    </format>
    <format dxfId="3">
      <pivotArea dataOnly="0" labelOnly="1" fieldPosition="0">
        <references count="1">
          <reference field="7" count="4">
            <x v="0"/>
            <x v="1"/>
            <x v="2"/>
            <x v="3"/>
          </reference>
        </references>
      </pivotArea>
    </format>
    <format dxfId="2">
      <pivotArea dataOnly="0" labelOnly="1" grandRow="1" outline="0" fieldPosition="0"/>
    </format>
    <format dxfId="1">
      <pivotArea dataOnly="0" labelOnly="1" fieldPosition="0">
        <references count="1">
          <reference field="5" count="12">
            <x v="0"/>
            <x v="1"/>
            <x v="2"/>
            <x v="3"/>
            <x v="4"/>
            <x v="5"/>
            <x v="6"/>
            <x v="7"/>
            <x v="8"/>
            <x v="9"/>
            <x v="10"/>
            <x v="11"/>
          </reference>
        </references>
      </pivotArea>
    </format>
    <format dxfId="0">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55" applyNumberFormats="0" applyBorderFormats="0" applyFontFormats="0" applyPatternFormats="0" applyAlignmentFormats="0" applyWidthHeightFormats="1" dataCaption="Valores" updatedVersion="4" minRefreshableVersion="3" useAutoFormatting="1" itemPrintTitles="1" createdVersion="5" indent="0" outline="1" outlineData="1" multipleFieldFilters="0">
  <location ref="A24:D31" firstHeaderRow="1" firstDataRow="2" firstDataCol="1" rowPageCount="2" colPageCount="1"/>
  <pivotFields count="64">
    <pivotField showAll="0"/>
    <pivotField showAll="0"/>
    <pivotField axis="axisRow" dataField="1" showAll="0">
      <items count="10">
        <item x="3"/>
        <item x="2"/>
        <item m="1" x="6"/>
        <item x="0"/>
        <item x="4"/>
        <item m="1" x="7"/>
        <item m="1" x="8"/>
        <item x="1"/>
        <item x="5"/>
        <item t="default"/>
      </items>
    </pivotField>
    <pivotField showAll="0"/>
    <pivotField showAll="0"/>
    <pivotField axis="axisCol" showAll="0">
      <items count="14">
        <item x="1"/>
        <item x="2"/>
        <item x="4"/>
        <item m="1" x="7"/>
        <item m="1" x="6"/>
        <item m="1" x="10"/>
        <item m="1" x="9"/>
        <item m="1" x="12"/>
        <item m="1" x="11"/>
        <item x="0"/>
        <item x="3"/>
        <item m="1" x="8"/>
        <item x="5"/>
        <item t="default"/>
      </items>
    </pivotField>
    <pivotField axis="axisPage" numFmtId="166" multipleItemSelectionAllowed="1" showAll="0">
      <items count="151">
        <item h="1" m="1" x="94"/>
        <item h="1" m="1" x="88"/>
        <item h="1" m="1" x="74"/>
        <item h="1" m="1" x="72"/>
        <item h="1" m="1" x="70"/>
        <item h="1" m="1" x="128"/>
        <item h="1" m="1" x="55"/>
        <item h="1" m="1" x="41"/>
        <item h="1" x="0"/>
        <item h="1" x="1"/>
        <item h="1" m="1" x="90"/>
        <item h="1" x="26"/>
        <item h="1" m="1" x="118"/>
        <item h="1" m="1" x="114"/>
        <item h="1" m="1" x="141"/>
        <item h="1" m="1" x="109"/>
        <item h="1" m="1" x="80"/>
        <item m="1" x="40"/>
        <item m="1" x="63"/>
        <item m="1" x="37"/>
        <item m="1" x="122"/>
        <item m="1" x="147"/>
        <item m="1" x="117"/>
        <item m="1" x="87"/>
        <item m="1" x="113"/>
        <item m="1" x="85"/>
        <item m="1" x="142"/>
        <item m="1" x="111"/>
        <item m="1" x="149"/>
        <item m="1" x="57"/>
        <item m="1" x="144"/>
        <item m="1" x="112"/>
        <item m="1" x="84"/>
        <item m="1" x="54"/>
        <item m="1" x="138"/>
        <item m="1" x="107"/>
        <item m="1" x="79"/>
        <item m="1" x="50"/>
        <item m="1" x="104"/>
        <item m="1" x="75"/>
        <item m="1" x="47"/>
        <item m="1" x="133"/>
        <item m="1" x="101"/>
        <item m="1" x="137"/>
        <item m="1" x="103"/>
        <item m="1" x="100"/>
        <item m="1" x="131"/>
        <item m="1" x="97"/>
        <item m="1" x="71"/>
        <item m="1" x="45"/>
        <item m="1" x="126"/>
        <item m="1" x="92"/>
        <item h="1" x="33"/>
        <item m="1" x="42"/>
        <item m="1" x="66"/>
        <item m="1" x="38"/>
        <item m="1" x="91"/>
        <item m="1" x="64"/>
        <item m="1" x="123"/>
        <item m="1" x="36"/>
        <item m="1" x="120"/>
        <item m="1" x="59"/>
        <item m="1" x="148"/>
        <item m="1" x="56"/>
        <item m="1" x="145"/>
        <item m="1" x="86"/>
        <item m="1" x="61"/>
        <item m="1" x="53"/>
        <item m="1" x="140"/>
        <item m="1" x="105"/>
        <item m="1" x="76"/>
        <item m="1" x="48"/>
        <item m="1" x="135"/>
        <item m="1" x="52"/>
        <item m="1" x="78"/>
        <item m="1" x="49"/>
        <item m="1" x="132"/>
        <item m="1" x="98"/>
        <item m="1" x="95"/>
        <item m="1" x="69"/>
        <item m="1" x="44"/>
        <item m="1" x="127"/>
        <item m="1" x="125"/>
        <item m="1" x="130"/>
        <item m="1" x="124"/>
        <item m="1" x="65"/>
        <item m="1" x="62"/>
        <item m="1" x="121"/>
        <item m="1" x="89"/>
        <item m="1" x="58"/>
        <item m="1" x="146"/>
        <item m="1" x="116"/>
        <item m="1" x="143"/>
        <item m="1" x="82"/>
        <item m="1" x="51"/>
        <item m="1" x="106"/>
        <item m="1" x="136"/>
        <item m="1" x="139"/>
        <item m="1" x="108"/>
        <item m="1" x="134"/>
        <item m="1" x="102"/>
        <item m="1" x="73"/>
        <item m="1" x="99"/>
        <item m="1" x="46"/>
        <item m="1" x="129"/>
        <item m="1" x="96"/>
        <item m="1" x="93"/>
        <item m="1" x="68"/>
        <item m="1" x="43"/>
        <item m="1" x="67"/>
        <item m="1" x="39"/>
        <item m="1" x="35"/>
        <item m="1" x="119"/>
        <item m="1" x="60"/>
        <item m="1" x="115"/>
        <item m="1" x="83"/>
        <item m="1" x="110"/>
        <item m="1" x="81"/>
        <item m="1" x="77"/>
        <item h="1" x="34"/>
        <item x="3"/>
        <item x="13"/>
        <item x="8"/>
        <item x="4"/>
        <item x="10"/>
        <item x="6"/>
        <item x="7"/>
        <item x="9"/>
        <item x="5"/>
        <item x="2"/>
        <item x="11"/>
        <item x="12"/>
        <item x="14"/>
        <item x="15"/>
        <item x="16"/>
        <item x="17"/>
        <item x="18"/>
        <item x="19"/>
        <item x="20"/>
        <item x="21"/>
        <item x="22"/>
        <item x="23"/>
        <item x="24"/>
        <item h="1" x="25"/>
        <item x="27"/>
        <item x="28"/>
        <item x="29"/>
        <item x="30"/>
        <item x="31"/>
        <item x="32"/>
        <item t="default"/>
      </items>
    </pivotField>
    <pivotField showAll="0"/>
    <pivotField showAll="0"/>
    <pivotField showAll="0"/>
    <pivotField showAll="0"/>
    <pivotField showAll="0"/>
    <pivotField showAll="0"/>
    <pivotField numFmtId="165" showAll="0"/>
    <pivotField showAll="0"/>
    <pivotField showAll="0"/>
    <pivotField axis="axisPage" multipleItemSelectionAllowed="1" showAll="0">
      <items count="6">
        <item x="0"/>
        <item x="3"/>
        <item x="2"/>
        <item x="1"/>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defaultSubtotal="0"/>
    <pivotField numFmtId="165" showAll="0"/>
    <pivotField showAll="0"/>
    <pivotField showAll="0"/>
    <pivotField showAll="0"/>
    <pivotField showAll="0"/>
    <pivotField showAll="0"/>
    <pivotField showAll="0"/>
    <pivotField showAll="0"/>
    <pivotField showAll="0"/>
    <pivotField showAll="0"/>
    <pivotField showAll="0"/>
    <pivotField numFmtId="165" showAll="0"/>
    <pivotField numFmtId="166" showAll="0"/>
    <pivotField numFmtId="165" showAll="0"/>
    <pivotField numFmtId="166" showAll="0"/>
    <pivotField numFmtId="165" showAll="0"/>
    <pivotField numFmtId="166" showAll="0"/>
    <pivotField numFmtId="165" showAll="0"/>
    <pivotField numFmtId="166" showAll="0"/>
    <pivotField numFmtId="165" showAll="0"/>
    <pivotField numFmtId="166" showAll="0"/>
    <pivotField numFmtId="165" showAll="0"/>
    <pivotField showAll="0"/>
    <pivotField numFmtId="166" showAll="0"/>
    <pivotField showAll="0"/>
    <pivotField numFmtId="166" showAll="0"/>
    <pivotField showAll="0"/>
    <pivotField numFmtId="166" showAll="0"/>
    <pivotField showAll="0"/>
    <pivotField numFmtId="166" showAll="0"/>
    <pivotField showAll="0"/>
  </pivotFields>
  <rowFields count="1">
    <field x="2"/>
  </rowFields>
  <rowItems count="6">
    <i>
      <x/>
    </i>
    <i>
      <x v="1"/>
    </i>
    <i>
      <x v="3"/>
    </i>
    <i>
      <x v="4"/>
    </i>
    <i>
      <x v="7"/>
    </i>
    <i t="grand">
      <x/>
    </i>
  </rowItems>
  <colFields count="1">
    <field x="5"/>
  </colFields>
  <colItems count="3">
    <i>
      <x/>
    </i>
    <i>
      <x v="1"/>
    </i>
    <i t="grand">
      <x/>
    </i>
  </colItems>
  <pageFields count="2">
    <pageField fld="6" hier="-1"/>
    <pageField fld="16" hier="-1"/>
  </pageFields>
  <dataFields count="1">
    <dataField name="Cuenta de PROFESiONAL ENCARGADO" fld="2" subtotal="count" baseField="0" baseItem="0"/>
  </dataFields>
  <formats count="6">
    <format dxfId="12">
      <pivotArea type="all" dataOnly="0" outline="0" fieldPosition="0"/>
    </format>
    <format dxfId="11">
      <pivotArea outline="0" collapsedLevelsAreSubtotals="1" fieldPosition="0"/>
    </format>
    <format dxfId="10">
      <pivotArea dataOnly="0" labelOnly="1" fieldPosition="0">
        <references count="1">
          <reference field="2" count="7">
            <x v="0"/>
            <x v="1"/>
            <x v="3"/>
            <x v="4"/>
            <x v="5"/>
            <x v="6"/>
            <x v="7"/>
          </reference>
        </references>
      </pivotArea>
    </format>
    <format dxfId="9">
      <pivotArea dataOnly="0" labelOnly="1" grandRow="1" outline="0" fieldPosition="0"/>
    </format>
    <format dxfId="8">
      <pivotArea dataOnly="0" labelOnly="1" fieldPosition="0">
        <references count="1">
          <reference field="5" count="12">
            <x v="0"/>
            <x v="1"/>
            <x v="2"/>
            <x v="3"/>
            <x v="4"/>
            <x v="5"/>
            <x v="6"/>
            <x v="7"/>
            <x v="8"/>
            <x v="9"/>
            <x v="10"/>
            <x v="11"/>
          </reference>
        </references>
      </pivotArea>
    </format>
    <format dxfId="7">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4" cacheId="55" applyNumberFormats="0" applyBorderFormats="0" applyFontFormats="0" applyPatternFormats="0" applyAlignmentFormats="0" applyWidthHeightFormats="1" dataCaption="Valores" updatedVersion="4" minRefreshableVersion="3" useAutoFormatting="1" itemPrintTitles="1" createdVersion="5" indent="0" outline="1" outlineData="1" multipleFieldFilters="0">
  <location ref="A3:D14" firstHeaderRow="1" firstDataRow="2" firstDataCol="1" rowPageCount="1" colPageCount="1"/>
  <pivotFields count="64">
    <pivotField showAll="0"/>
    <pivotField dataField="1" showAll="0"/>
    <pivotField showAll="0"/>
    <pivotField showAll="0"/>
    <pivotField showAll="0"/>
    <pivotField axis="axisCol" showAll="0">
      <items count="14">
        <item x="1"/>
        <item x="2"/>
        <item x="4"/>
        <item m="1" x="7"/>
        <item m="1" x="6"/>
        <item m="1" x="10"/>
        <item m="1" x="9"/>
        <item m="1" x="12"/>
        <item m="1" x="11"/>
        <item x="0"/>
        <item x="3"/>
        <item m="1" x="8"/>
        <item x="5"/>
        <item t="default"/>
      </items>
    </pivotField>
    <pivotField axis="axisPage" multipleItemSelectionAllowed="1" showAll="0">
      <items count="151">
        <item h="1" m="1" x="94"/>
        <item h="1" m="1" x="88"/>
        <item h="1" m="1" x="74"/>
        <item h="1" m="1" x="72"/>
        <item h="1" m="1" x="70"/>
        <item h="1" m="1" x="128"/>
        <item h="1" m="1" x="55"/>
        <item h="1" m="1" x="41"/>
        <item h="1" x="0"/>
        <item h="1" x="1"/>
        <item h="1" m="1" x="90"/>
        <item h="1" x="26"/>
        <item h="1" m="1" x="118"/>
        <item h="1" m="1" x="114"/>
        <item h="1" m="1" x="141"/>
        <item h="1" m="1" x="109"/>
        <item h="1" m="1" x="80"/>
        <item m="1" x="40"/>
        <item m="1" x="63"/>
        <item m="1" x="37"/>
        <item m="1" x="122"/>
        <item m="1" x="147"/>
        <item m="1" x="117"/>
        <item m="1" x="87"/>
        <item m="1" x="113"/>
        <item m="1" x="85"/>
        <item m="1" x="142"/>
        <item m="1" x="111"/>
        <item m="1" x="149"/>
        <item m="1" x="57"/>
        <item m="1" x="144"/>
        <item m="1" x="112"/>
        <item m="1" x="84"/>
        <item m="1" x="54"/>
        <item m="1" x="138"/>
        <item m="1" x="107"/>
        <item m="1" x="79"/>
        <item m="1" x="50"/>
        <item m="1" x="104"/>
        <item m="1" x="75"/>
        <item m="1" x="47"/>
        <item m="1" x="133"/>
        <item m="1" x="101"/>
        <item m="1" x="137"/>
        <item m="1" x="103"/>
        <item m="1" x="100"/>
        <item m="1" x="131"/>
        <item m="1" x="97"/>
        <item m="1" x="71"/>
        <item m="1" x="45"/>
        <item m="1" x="126"/>
        <item m="1" x="92"/>
        <item h="1" x="33"/>
        <item m="1" x="42"/>
        <item m="1" x="66"/>
        <item m="1" x="38"/>
        <item m="1" x="91"/>
        <item m="1" x="64"/>
        <item m="1" x="123"/>
        <item m="1" x="36"/>
        <item m="1" x="120"/>
        <item m="1" x="59"/>
        <item m="1" x="148"/>
        <item m="1" x="56"/>
        <item m="1" x="145"/>
        <item m="1" x="86"/>
        <item m="1" x="61"/>
        <item m="1" x="53"/>
        <item m="1" x="140"/>
        <item m="1" x="105"/>
        <item m="1" x="76"/>
        <item m="1" x="48"/>
        <item m="1" x="135"/>
        <item m="1" x="52"/>
        <item m="1" x="78"/>
        <item m="1" x="49"/>
        <item m="1" x="132"/>
        <item m="1" x="98"/>
        <item m="1" x="95"/>
        <item m="1" x="69"/>
        <item m="1" x="44"/>
        <item m="1" x="127"/>
        <item m="1" x="125"/>
        <item m="1" x="130"/>
        <item m="1" x="124"/>
        <item m="1" x="65"/>
        <item m="1" x="62"/>
        <item m="1" x="121"/>
        <item m="1" x="89"/>
        <item m="1" x="58"/>
        <item m="1" x="146"/>
        <item m="1" x="116"/>
        <item m="1" x="143"/>
        <item m="1" x="82"/>
        <item m="1" x="51"/>
        <item m="1" x="106"/>
        <item m="1" x="136"/>
        <item m="1" x="139"/>
        <item m="1" x="108"/>
        <item m="1" x="134"/>
        <item m="1" x="102"/>
        <item m="1" x="73"/>
        <item m="1" x="99"/>
        <item m="1" x="46"/>
        <item m="1" x="129"/>
        <item m="1" x="96"/>
        <item m="1" x="93"/>
        <item m="1" x="68"/>
        <item m="1" x="43"/>
        <item m="1" x="67"/>
        <item m="1" x="39"/>
        <item m="1" x="35"/>
        <item m="1" x="119"/>
        <item m="1" x="60"/>
        <item m="1" x="115"/>
        <item m="1" x="83"/>
        <item m="1" x="110"/>
        <item m="1" x="81"/>
        <item m="1" x="77"/>
        <item x="34"/>
        <item x="3"/>
        <item x="13"/>
        <item x="8"/>
        <item x="4"/>
        <item x="10"/>
        <item x="6"/>
        <item x="7"/>
        <item x="9"/>
        <item x="5"/>
        <item x="2"/>
        <item x="11"/>
        <item x="12"/>
        <item x="14"/>
        <item x="15"/>
        <item x="16"/>
        <item x="17"/>
        <item x="18"/>
        <item x="19"/>
        <item x="20"/>
        <item x="21"/>
        <item x="22"/>
        <item x="23"/>
        <item x="24"/>
        <item h="1" x="25"/>
        <item x="27"/>
        <item x="28"/>
        <item x="29"/>
        <item x="30"/>
        <item x="31"/>
        <item x="32"/>
        <item t="default"/>
      </items>
    </pivotField>
    <pivotField showAll="0"/>
    <pivotField showAll="0"/>
    <pivotField axis="axisRow" showAll="0" defaultSubtotal="0">
      <items count="13">
        <item m="1" x="10"/>
        <item x="3"/>
        <item x="8"/>
        <item x="6"/>
        <item x="2"/>
        <item x="1"/>
        <item m="1" x="11"/>
        <item x="0"/>
        <item x="5"/>
        <item m="1" x="12"/>
        <item x="7"/>
        <item x="4"/>
        <item h="1" x="9"/>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10">
    <i>
      <x v="1"/>
    </i>
    <i>
      <x v="2"/>
    </i>
    <i>
      <x v="3"/>
    </i>
    <i>
      <x v="4"/>
    </i>
    <i>
      <x v="5"/>
    </i>
    <i>
      <x v="7"/>
    </i>
    <i>
      <x v="8"/>
    </i>
    <i>
      <x v="10"/>
    </i>
    <i>
      <x v="11"/>
    </i>
    <i t="grand">
      <x/>
    </i>
  </rowItems>
  <colFields count="1">
    <field x="5"/>
  </colFields>
  <colItems count="3">
    <i>
      <x/>
    </i>
    <i>
      <x v="1"/>
    </i>
    <i t="grand">
      <x/>
    </i>
  </colItems>
  <pageFields count="1">
    <pageField fld="6" hier="-1"/>
  </pageFields>
  <dataFields count="1">
    <dataField name="Cuenta de CONSECUTIVO" fld="1" subtotal="count" baseField="0" baseItem="0"/>
  </dataFields>
  <formats count="6">
    <format dxfId="18">
      <pivotArea type="all" dataOnly="0" outline="0" fieldPosition="0"/>
    </format>
    <format dxfId="17">
      <pivotArea outline="0" collapsedLevelsAreSubtotals="1" fieldPosition="0"/>
    </format>
    <format dxfId="16">
      <pivotArea dataOnly="0" labelOnly="1" fieldPosition="0">
        <references count="1">
          <reference field="9" count="0"/>
        </references>
      </pivotArea>
    </format>
    <format dxfId="15">
      <pivotArea dataOnly="0" labelOnly="1" grandRow="1" outline="0" fieldPosition="0"/>
    </format>
    <format dxfId="14">
      <pivotArea dataOnly="0" labelOnly="1" fieldPosition="0">
        <references count="1">
          <reference field="5" count="0"/>
        </references>
      </pivotArea>
    </format>
    <format dxfId="13">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tabSelected="1" zoomScale="85" zoomScaleNormal="85" workbookViewId="0">
      <selection activeCell="C1" sqref="C1"/>
    </sheetView>
  </sheetViews>
  <sheetFormatPr baseColWidth="10" defaultRowHeight="15" x14ac:dyDescent="0.25"/>
  <cols>
    <col min="1" max="1" width="51.7109375" style="28" customWidth="1"/>
    <col min="2" max="2" width="26.7109375" style="28" customWidth="1"/>
    <col min="3" max="4" width="17.85546875" style="28" bestFit="1" customWidth="1"/>
    <col min="5" max="5" width="13.42578125" style="28" customWidth="1"/>
    <col min="6" max="7" width="17.85546875" style="28" bestFit="1" customWidth="1"/>
    <col min="8" max="8" width="18.85546875" style="28" bestFit="1" customWidth="1"/>
    <col min="9" max="9" width="16.28515625" style="28" bestFit="1" customWidth="1"/>
    <col min="10" max="10" width="17.85546875" style="28" bestFit="1" customWidth="1"/>
    <col min="11" max="12" width="16.28515625" style="28" bestFit="1" customWidth="1"/>
    <col min="13" max="13" width="15.140625" style="28" bestFit="1" customWidth="1"/>
    <col min="14" max="14" width="18.85546875" style="28" bestFit="1" customWidth="1"/>
    <col min="15" max="15" width="12.5703125" style="28" customWidth="1"/>
    <col min="16" max="17" width="15.140625" style="28" bestFit="1" customWidth="1"/>
    <col min="18" max="18" width="10.7109375" style="28" bestFit="1" customWidth="1"/>
    <col min="19" max="19" width="16.28515625" style="28" bestFit="1" customWidth="1"/>
    <col min="20" max="20" width="15.140625" style="28" bestFit="1" customWidth="1"/>
    <col min="21" max="21" width="16.28515625" style="28" bestFit="1" customWidth="1"/>
    <col min="22" max="22" width="26" style="28" bestFit="1" customWidth="1"/>
    <col min="23" max="23" width="64.7109375" style="28" bestFit="1" customWidth="1"/>
    <col min="24" max="28" width="29.5703125" style="28" customWidth="1"/>
    <col min="29" max="67" width="3" style="28" customWidth="1"/>
    <col min="68" max="229" width="4" style="28" customWidth="1"/>
    <col min="230" max="232" width="6" style="28" customWidth="1"/>
    <col min="233" max="233" width="11" style="28" customWidth="1"/>
    <col min="234" max="234" width="12.5703125" style="28" bestFit="1" customWidth="1"/>
    <col min="235" max="16384" width="11.42578125" style="28"/>
  </cols>
  <sheetData>
    <row r="1" spans="1:15" x14ac:dyDescent="0.25">
      <c r="A1" s="29" t="s">
        <v>4</v>
      </c>
      <c r="B1" s="28" t="s">
        <v>108</v>
      </c>
    </row>
    <row r="3" spans="1:15" x14ac:dyDescent="0.25">
      <c r="A3" s="29" t="s">
        <v>344</v>
      </c>
      <c r="B3" s="29" t="s">
        <v>341</v>
      </c>
      <c r="E3"/>
      <c r="F3"/>
      <c r="G3"/>
      <c r="H3"/>
      <c r="I3"/>
      <c r="J3"/>
      <c r="K3"/>
      <c r="L3"/>
      <c r="M3"/>
      <c r="N3"/>
      <c r="O3"/>
    </row>
    <row r="4" spans="1:15" x14ac:dyDescent="0.25">
      <c r="A4" s="29" t="s">
        <v>342</v>
      </c>
      <c r="B4" s="28" t="s">
        <v>348</v>
      </c>
      <c r="C4" s="28" t="s">
        <v>699</v>
      </c>
      <c r="D4" s="28" t="s">
        <v>109</v>
      </c>
      <c r="E4"/>
      <c r="F4"/>
      <c r="G4"/>
      <c r="H4"/>
      <c r="I4"/>
      <c r="J4"/>
      <c r="K4"/>
      <c r="L4"/>
      <c r="M4"/>
      <c r="N4"/>
      <c r="O4"/>
    </row>
    <row r="5" spans="1:15" x14ac:dyDescent="0.25">
      <c r="A5" s="28" t="s">
        <v>37</v>
      </c>
      <c r="B5" s="26">
        <v>2</v>
      </c>
      <c r="C5" s="26">
        <v>1</v>
      </c>
      <c r="D5" s="26">
        <v>3</v>
      </c>
      <c r="E5"/>
      <c r="F5"/>
      <c r="G5"/>
      <c r="H5"/>
      <c r="I5"/>
      <c r="J5"/>
      <c r="K5"/>
      <c r="L5"/>
      <c r="M5"/>
      <c r="N5"/>
      <c r="O5"/>
    </row>
    <row r="6" spans="1:15" x14ac:dyDescent="0.25">
      <c r="A6" s="28" t="s">
        <v>41</v>
      </c>
      <c r="B6" s="26">
        <v>5</v>
      </c>
      <c r="C6" s="26">
        <v>4</v>
      </c>
      <c r="D6" s="26">
        <v>9</v>
      </c>
      <c r="E6"/>
      <c r="F6"/>
      <c r="G6"/>
      <c r="H6"/>
      <c r="I6"/>
      <c r="J6"/>
      <c r="K6"/>
      <c r="L6"/>
      <c r="M6"/>
      <c r="N6"/>
      <c r="O6"/>
    </row>
    <row r="7" spans="1:15" x14ac:dyDescent="0.25">
      <c r="A7" s="28" t="s">
        <v>45</v>
      </c>
      <c r="B7" s="26">
        <v>3</v>
      </c>
      <c r="C7" s="26">
        <v>1</v>
      </c>
      <c r="D7" s="26">
        <v>4</v>
      </c>
      <c r="E7"/>
      <c r="F7"/>
      <c r="G7"/>
      <c r="H7"/>
      <c r="I7"/>
      <c r="J7"/>
      <c r="K7"/>
      <c r="L7"/>
      <c r="M7"/>
      <c r="N7"/>
      <c r="O7"/>
    </row>
    <row r="8" spans="1:15" x14ac:dyDescent="0.25">
      <c r="A8" s="28" t="s">
        <v>35</v>
      </c>
      <c r="B8" s="26">
        <v>4</v>
      </c>
      <c r="C8" s="26">
        <v>10</v>
      </c>
      <c r="D8" s="26">
        <v>14</v>
      </c>
      <c r="E8"/>
      <c r="F8"/>
      <c r="G8"/>
      <c r="H8"/>
      <c r="I8"/>
      <c r="J8"/>
      <c r="K8"/>
      <c r="L8"/>
      <c r="M8"/>
      <c r="N8"/>
      <c r="O8"/>
    </row>
    <row r="9" spans="1:15" x14ac:dyDescent="0.25">
      <c r="A9" s="28" t="s">
        <v>178</v>
      </c>
      <c r="B9" s="26">
        <v>2</v>
      </c>
      <c r="C9" s="26">
        <v>2</v>
      </c>
      <c r="D9" s="26">
        <v>4</v>
      </c>
      <c r="E9"/>
      <c r="F9"/>
      <c r="G9"/>
      <c r="H9"/>
      <c r="I9"/>
      <c r="J9"/>
      <c r="K9"/>
      <c r="L9"/>
      <c r="M9"/>
      <c r="N9"/>
      <c r="O9"/>
    </row>
    <row r="10" spans="1:15" x14ac:dyDescent="0.25">
      <c r="A10" s="28" t="s">
        <v>33</v>
      </c>
      <c r="B10" s="26">
        <v>18</v>
      </c>
      <c r="C10" s="26">
        <v>27</v>
      </c>
      <c r="D10" s="26">
        <v>45</v>
      </c>
      <c r="E10"/>
      <c r="F10"/>
      <c r="G10"/>
      <c r="H10"/>
      <c r="I10"/>
      <c r="J10"/>
      <c r="K10"/>
      <c r="L10"/>
      <c r="M10"/>
      <c r="N10"/>
      <c r="O10"/>
    </row>
    <row r="11" spans="1:15" x14ac:dyDescent="0.25">
      <c r="A11" s="28" t="s">
        <v>43</v>
      </c>
      <c r="B11" s="26">
        <v>3</v>
      </c>
      <c r="C11" s="26">
        <v>3</v>
      </c>
      <c r="D11" s="26">
        <v>6</v>
      </c>
      <c r="E11"/>
      <c r="F11"/>
      <c r="G11"/>
      <c r="H11"/>
      <c r="I11"/>
      <c r="J11"/>
      <c r="K11"/>
      <c r="L11"/>
      <c r="M11"/>
      <c r="N11"/>
      <c r="O11"/>
    </row>
    <row r="12" spans="1:15" x14ac:dyDescent="0.25">
      <c r="A12" s="28" t="s">
        <v>44</v>
      </c>
      <c r="B12" s="26">
        <v>2</v>
      </c>
      <c r="C12" s="26">
        <v>3</v>
      </c>
      <c r="D12" s="26">
        <v>5</v>
      </c>
      <c r="E12"/>
      <c r="F12"/>
      <c r="G12"/>
      <c r="H12"/>
      <c r="I12"/>
      <c r="J12"/>
      <c r="K12"/>
      <c r="L12"/>
      <c r="M12"/>
      <c r="N12"/>
      <c r="O12"/>
    </row>
    <row r="13" spans="1:15" x14ac:dyDescent="0.25">
      <c r="A13" s="28" t="s">
        <v>49</v>
      </c>
      <c r="B13" s="26">
        <v>1</v>
      </c>
      <c r="C13" s="26"/>
      <c r="D13" s="26">
        <v>1</v>
      </c>
      <c r="E13"/>
      <c r="F13"/>
      <c r="G13"/>
      <c r="H13"/>
      <c r="I13"/>
      <c r="J13"/>
      <c r="K13"/>
      <c r="L13"/>
      <c r="M13"/>
      <c r="N13"/>
      <c r="O13"/>
    </row>
    <row r="14" spans="1:15" x14ac:dyDescent="0.25">
      <c r="A14" s="28" t="s">
        <v>109</v>
      </c>
      <c r="B14" s="26">
        <v>40</v>
      </c>
      <c r="C14" s="26">
        <v>51</v>
      </c>
      <c r="D14" s="26">
        <v>91</v>
      </c>
      <c r="E14"/>
      <c r="F14"/>
      <c r="G14"/>
      <c r="H14"/>
      <c r="I14"/>
      <c r="J14"/>
      <c r="K14"/>
      <c r="L14"/>
      <c r="M14"/>
      <c r="N14"/>
      <c r="O14"/>
    </row>
    <row r="15" spans="1:15" x14ac:dyDescent="0.25">
      <c r="A15"/>
      <c r="B15"/>
      <c r="C15"/>
      <c r="D15"/>
      <c r="E15"/>
      <c r="F15"/>
      <c r="G15"/>
      <c r="H15"/>
      <c r="I15"/>
      <c r="J15"/>
      <c r="K15"/>
      <c r="L15"/>
      <c r="M15"/>
      <c r="N15"/>
      <c r="O15"/>
    </row>
    <row r="16" spans="1:15" x14ac:dyDescent="0.25">
      <c r="A16"/>
      <c r="B16"/>
      <c r="C16"/>
      <c r="D16"/>
      <c r="E16"/>
      <c r="F16"/>
      <c r="G16"/>
      <c r="H16"/>
      <c r="I16"/>
      <c r="J16"/>
      <c r="K16"/>
      <c r="L16"/>
      <c r="M16"/>
      <c r="N16"/>
      <c r="O16"/>
    </row>
    <row r="17" spans="1:15" x14ac:dyDescent="0.25">
      <c r="A17"/>
      <c r="B17"/>
      <c r="C17"/>
      <c r="D17"/>
      <c r="E17"/>
      <c r="F17"/>
      <c r="G17"/>
      <c r="H17"/>
      <c r="I17"/>
      <c r="J17"/>
      <c r="K17"/>
      <c r="L17"/>
      <c r="M17"/>
      <c r="N17"/>
      <c r="O17"/>
    </row>
    <row r="18" spans="1:15" x14ac:dyDescent="0.25">
      <c r="A18"/>
      <c r="B18"/>
      <c r="C18"/>
      <c r="D18"/>
      <c r="E18"/>
      <c r="F18"/>
      <c r="G18"/>
      <c r="H18"/>
      <c r="I18"/>
      <c r="J18"/>
      <c r="K18"/>
      <c r="L18"/>
      <c r="M18"/>
      <c r="N18"/>
      <c r="O18"/>
    </row>
    <row r="21" spans="1:15" x14ac:dyDescent="0.25">
      <c r="A21" s="29" t="s">
        <v>4</v>
      </c>
      <c r="B21" s="28" t="s">
        <v>108</v>
      </c>
    </row>
    <row r="22" spans="1:15" x14ac:dyDescent="0.25">
      <c r="A22" s="29" t="s">
        <v>12</v>
      </c>
      <c r="B22" s="28" t="s">
        <v>396</v>
      </c>
    </row>
    <row r="24" spans="1:15" x14ac:dyDescent="0.25">
      <c r="A24" s="29" t="s">
        <v>343</v>
      </c>
      <c r="B24" s="29" t="s">
        <v>341</v>
      </c>
      <c r="E24"/>
      <c r="F24"/>
      <c r="G24"/>
      <c r="H24"/>
      <c r="I24"/>
      <c r="J24"/>
      <c r="K24"/>
      <c r="L24"/>
      <c r="M24"/>
      <c r="N24"/>
    </row>
    <row r="25" spans="1:15" x14ac:dyDescent="0.25">
      <c r="A25" s="29" t="s">
        <v>342</v>
      </c>
      <c r="B25" s="28" t="s">
        <v>348</v>
      </c>
      <c r="C25" s="28" t="s">
        <v>699</v>
      </c>
      <c r="D25" s="28" t="s">
        <v>109</v>
      </c>
      <c r="E25"/>
      <c r="F25"/>
      <c r="G25"/>
      <c r="H25"/>
      <c r="I25"/>
      <c r="J25"/>
      <c r="K25"/>
      <c r="L25"/>
      <c r="M25"/>
      <c r="N25"/>
    </row>
    <row r="26" spans="1:15" x14ac:dyDescent="0.25">
      <c r="A26" s="28" t="s">
        <v>36</v>
      </c>
      <c r="B26" s="26">
        <v>9</v>
      </c>
      <c r="C26" s="26">
        <v>10</v>
      </c>
      <c r="D26" s="26">
        <v>19</v>
      </c>
      <c r="E26"/>
      <c r="F26"/>
      <c r="G26"/>
      <c r="H26"/>
      <c r="I26"/>
      <c r="J26"/>
      <c r="K26"/>
      <c r="L26"/>
      <c r="M26"/>
      <c r="N26"/>
    </row>
    <row r="27" spans="1:15" x14ac:dyDescent="0.25">
      <c r="A27" s="28" t="s">
        <v>40</v>
      </c>
      <c r="B27" s="26">
        <v>8</v>
      </c>
      <c r="C27" s="26">
        <v>7</v>
      </c>
      <c r="D27" s="26">
        <v>15</v>
      </c>
      <c r="E27"/>
      <c r="F27"/>
      <c r="G27"/>
      <c r="H27"/>
      <c r="I27"/>
      <c r="J27"/>
      <c r="K27"/>
      <c r="L27"/>
      <c r="M27"/>
      <c r="N27"/>
    </row>
    <row r="28" spans="1:15" x14ac:dyDescent="0.25">
      <c r="A28" s="28" t="s">
        <v>31</v>
      </c>
      <c r="B28" s="26">
        <v>8</v>
      </c>
      <c r="C28" s="26">
        <v>14</v>
      </c>
      <c r="D28" s="26">
        <v>22</v>
      </c>
      <c r="E28"/>
      <c r="F28"/>
      <c r="G28"/>
      <c r="H28"/>
      <c r="I28"/>
      <c r="J28"/>
      <c r="K28"/>
      <c r="L28"/>
      <c r="M28"/>
      <c r="N28"/>
    </row>
    <row r="29" spans="1:15" x14ac:dyDescent="0.25">
      <c r="A29" s="28" t="s">
        <v>34</v>
      </c>
      <c r="B29" s="26">
        <v>9</v>
      </c>
      <c r="C29" s="26">
        <v>9</v>
      </c>
      <c r="D29" s="26">
        <v>18</v>
      </c>
      <c r="E29"/>
      <c r="F29"/>
      <c r="G29"/>
      <c r="H29"/>
      <c r="I29"/>
      <c r="J29"/>
      <c r="K29"/>
      <c r="L29"/>
      <c r="M29"/>
      <c r="N29"/>
    </row>
    <row r="30" spans="1:15" x14ac:dyDescent="0.25">
      <c r="A30" s="28" t="s">
        <v>111</v>
      </c>
      <c r="B30" s="26">
        <v>6</v>
      </c>
      <c r="C30" s="26">
        <v>11</v>
      </c>
      <c r="D30" s="26">
        <v>17</v>
      </c>
      <c r="E30"/>
      <c r="F30"/>
      <c r="G30"/>
      <c r="H30"/>
      <c r="I30"/>
      <c r="J30"/>
      <c r="K30"/>
      <c r="L30"/>
      <c r="M30"/>
      <c r="N30"/>
    </row>
    <row r="31" spans="1:15" x14ac:dyDescent="0.25">
      <c r="A31" s="28" t="s">
        <v>109</v>
      </c>
      <c r="B31" s="26">
        <v>40</v>
      </c>
      <c r="C31" s="26">
        <v>51</v>
      </c>
      <c r="D31" s="26">
        <v>91</v>
      </c>
      <c r="E31"/>
      <c r="F31"/>
      <c r="G31"/>
      <c r="H31"/>
      <c r="I31"/>
      <c r="J31"/>
      <c r="K31"/>
      <c r="L31"/>
      <c r="M31"/>
      <c r="N31"/>
    </row>
    <row r="32" spans="1:15" x14ac:dyDescent="0.25">
      <c r="A32"/>
      <c r="B32"/>
      <c r="C32"/>
      <c r="D32"/>
      <c r="E32"/>
      <c r="F32"/>
      <c r="G32"/>
      <c r="H32"/>
      <c r="I32"/>
      <c r="J32"/>
      <c r="K32"/>
      <c r="L32"/>
      <c r="M32"/>
      <c r="N32"/>
    </row>
    <row r="33" spans="1:14" x14ac:dyDescent="0.25">
      <c r="A33"/>
      <c r="B33"/>
      <c r="C33"/>
      <c r="D33"/>
      <c r="E33"/>
      <c r="F33"/>
      <c r="G33"/>
      <c r="H33"/>
      <c r="I33"/>
      <c r="J33"/>
      <c r="K33"/>
      <c r="L33"/>
      <c r="M33"/>
      <c r="N33"/>
    </row>
    <row r="34" spans="1:14" x14ac:dyDescent="0.25">
      <c r="A34" s="29" t="s">
        <v>4</v>
      </c>
      <c r="B34" s="28" t="s">
        <v>108</v>
      </c>
    </row>
    <row r="35" spans="1:14" x14ac:dyDescent="0.25">
      <c r="A35" s="29" t="s">
        <v>12</v>
      </c>
      <c r="B35" s="28" t="s">
        <v>108</v>
      </c>
    </row>
    <row r="37" spans="1:14" x14ac:dyDescent="0.25">
      <c r="A37" s="29" t="s">
        <v>110</v>
      </c>
      <c r="B37" s="29" t="s">
        <v>341</v>
      </c>
      <c r="E37"/>
      <c r="F37"/>
      <c r="G37"/>
      <c r="H37"/>
      <c r="I37"/>
      <c r="J37"/>
      <c r="K37"/>
      <c r="L37"/>
      <c r="M37"/>
      <c r="N37"/>
    </row>
    <row r="38" spans="1:14" x14ac:dyDescent="0.25">
      <c r="A38" s="29" t="s">
        <v>342</v>
      </c>
      <c r="B38" s="28" t="s">
        <v>348</v>
      </c>
      <c r="C38" s="28" t="s">
        <v>699</v>
      </c>
      <c r="D38" s="28" t="s">
        <v>109</v>
      </c>
      <c r="E38"/>
      <c r="F38"/>
      <c r="G38"/>
      <c r="H38"/>
      <c r="I38"/>
      <c r="J38"/>
      <c r="K38"/>
      <c r="L38"/>
      <c r="M38"/>
      <c r="N38"/>
    </row>
    <row r="39" spans="1:14" x14ac:dyDescent="0.25">
      <c r="A39" s="28" t="s">
        <v>38</v>
      </c>
      <c r="B39" s="27">
        <v>1180797660</v>
      </c>
      <c r="C39" s="27">
        <v>680046500</v>
      </c>
      <c r="D39" s="27">
        <v>1860844160</v>
      </c>
      <c r="E39"/>
      <c r="F39"/>
      <c r="G39"/>
      <c r="H39"/>
      <c r="I39"/>
      <c r="J39"/>
      <c r="K39"/>
      <c r="L39"/>
      <c r="M39"/>
      <c r="N39"/>
    </row>
    <row r="40" spans="1:14" x14ac:dyDescent="0.25">
      <c r="A40" s="28" t="s">
        <v>32</v>
      </c>
      <c r="B40" s="27">
        <v>40000000</v>
      </c>
      <c r="C40" s="27">
        <v>45280106</v>
      </c>
      <c r="D40" s="27">
        <v>85280106</v>
      </c>
      <c r="E40"/>
      <c r="F40"/>
      <c r="G40"/>
      <c r="H40"/>
      <c r="I40"/>
      <c r="J40"/>
      <c r="K40"/>
      <c r="L40"/>
      <c r="M40"/>
      <c r="N40"/>
    </row>
    <row r="41" spans="1:14" x14ac:dyDescent="0.25">
      <c r="A41" s="28" t="s">
        <v>46</v>
      </c>
      <c r="B41" s="27">
        <v>1957573495.0799999</v>
      </c>
      <c r="C41" s="27">
        <v>496969550.09999996</v>
      </c>
      <c r="D41" s="27">
        <v>2454543045.1799998</v>
      </c>
      <c r="E41"/>
      <c r="F41"/>
      <c r="G41"/>
      <c r="H41"/>
      <c r="I41"/>
      <c r="J41"/>
      <c r="K41"/>
      <c r="L41"/>
      <c r="M41"/>
      <c r="N41"/>
    </row>
    <row r="42" spans="1:14" x14ac:dyDescent="0.25">
      <c r="A42" s="28" t="s">
        <v>109</v>
      </c>
      <c r="B42" s="27">
        <v>3178371155.0799999</v>
      </c>
      <c r="C42" s="27">
        <v>1222296156.0999999</v>
      </c>
      <c r="D42" s="27">
        <v>4400667311.1800003</v>
      </c>
      <c r="E42"/>
      <c r="F42"/>
      <c r="G42"/>
      <c r="H42"/>
      <c r="I42"/>
      <c r="J42"/>
      <c r="K42"/>
      <c r="L42"/>
      <c r="M42"/>
      <c r="N42"/>
    </row>
    <row r="43" spans="1:14" x14ac:dyDescent="0.25">
      <c r="A43"/>
      <c r="B43"/>
      <c r="C43"/>
      <c r="D43"/>
      <c r="E43"/>
      <c r="F43"/>
      <c r="G43"/>
      <c r="H43"/>
      <c r="I43"/>
      <c r="J43"/>
      <c r="K43"/>
      <c r="L43"/>
      <c r="M43"/>
      <c r="N43"/>
    </row>
  </sheetData>
  <sheetProtection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46"/>
  <sheetViews>
    <sheetView topLeftCell="A68" zoomScale="85" zoomScaleNormal="85" workbookViewId="0">
      <selection activeCell="D68" sqref="D68"/>
    </sheetView>
  </sheetViews>
  <sheetFormatPr baseColWidth="10" defaultRowHeight="15" x14ac:dyDescent="0.25"/>
  <cols>
    <col min="1" max="2" width="20.85546875" style="43" bestFit="1" customWidth="1"/>
    <col min="3" max="3" width="39.140625" style="43" bestFit="1" customWidth="1"/>
    <col min="4" max="4" width="21.5703125" style="43" bestFit="1" customWidth="1"/>
    <col min="5" max="5" width="42" style="43" bestFit="1" customWidth="1"/>
    <col min="6" max="6" width="31.5703125" style="43" bestFit="1" customWidth="1"/>
    <col min="7" max="7" width="79.85546875" style="46" bestFit="1" customWidth="1"/>
    <col min="8" max="8" width="32.42578125" style="43" bestFit="1" customWidth="1"/>
    <col min="9" max="9" width="41.140625" style="43" bestFit="1" customWidth="1"/>
    <col min="10" max="10" width="42.28515625" style="43" bestFit="1" customWidth="1"/>
    <col min="11" max="11" width="139.28515625" style="43" customWidth="1"/>
    <col min="12" max="12" width="58.140625" style="43" bestFit="1" customWidth="1"/>
    <col min="13" max="13" width="159.7109375" style="43" bestFit="1" customWidth="1"/>
    <col min="14" max="14" width="73.5703125" style="56" bestFit="1" customWidth="1"/>
    <col min="15" max="15" width="10.140625" style="43" bestFit="1" customWidth="1"/>
    <col min="16" max="16" width="52.7109375" style="43" bestFit="1" customWidth="1"/>
    <col min="17" max="17" width="10.42578125" style="43" bestFit="1" customWidth="1"/>
    <col min="18" max="18" width="12.140625" style="43" bestFit="1" customWidth="1"/>
    <col min="19" max="19" width="27.28515625" style="43" bestFit="1" customWidth="1"/>
    <col min="20" max="20" width="10.7109375" style="43" bestFit="1" customWidth="1"/>
    <col min="21" max="21" width="26.42578125" style="43" bestFit="1" customWidth="1"/>
    <col min="22" max="22" width="44" style="43" bestFit="1" customWidth="1"/>
    <col min="23" max="23" width="20.140625" style="43" bestFit="1" customWidth="1"/>
    <col min="24" max="24" width="28.7109375" style="43" bestFit="1" customWidth="1"/>
    <col min="25" max="25" width="91.140625" style="43" bestFit="1" customWidth="1"/>
    <col min="26" max="26" width="15.42578125" style="43" bestFit="1" customWidth="1"/>
    <col min="27" max="27" width="4.5703125" style="43" bestFit="1" customWidth="1"/>
    <col min="28" max="28" width="14.5703125" style="43" bestFit="1" customWidth="1"/>
    <col min="29" max="29" width="14.42578125" style="46" bestFit="1" customWidth="1"/>
    <col min="30" max="30" width="20.7109375" style="43" bestFit="1" customWidth="1"/>
    <col min="31" max="32" width="18.85546875" style="43" bestFit="1" customWidth="1"/>
    <col min="33" max="33" width="19.85546875" style="43" bestFit="1" customWidth="1"/>
    <col min="34" max="34" width="27.85546875" style="43" bestFit="1" customWidth="1"/>
    <col min="35" max="35" width="10.42578125" style="43" bestFit="1" customWidth="1"/>
    <col min="36" max="36" width="30.85546875" style="46" bestFit="1" customWidth="1"/>
    <col min="37" max="37" width="85.5703125" style="43" bestFit="1" customWidth="1"/>
    <col min="38" max="38" width="29.85546875" style="46" bestFit="1" customWidth="1"/>
    <col min="39" max="39" width="37.28515625" style="43" bestFit="1" customWidth="1"/>
    <col min="40" max="40" width="32.5703125" style="43" bestFit="1" customWidth="1"/>
    <col min="41" max="41" width="62.7109375" style="43" bestFit="1" customWidth="1"/>
    <col min="42" max="42" width="19.7109375" style="43" bestFit="1" customWidth="1"/>
    <col min="43" max="43" width="17.140625" style="43" bestFit="1" customWidth="1"/>
    <col min="44" max="44" width="16.28515625" style="43" bestFit="1" customWidth="1"/>
    <col min="45" max="45" width="16" style="43" bestFit="1" customWidth="1"/>
    <col min="46" max="49" width="15.28515625" style="43" bestFit="1" customWidth="1"/>
    <col min="50" max="50" width="15.7109375" style="43" bestFit="1" customWidth="1"/>
    <col min="51" max="51" width="15.28515625" style="43" bestFit="1" customWidth="1"/>
    <col min="52" max="52" width="15.7109375" style="43" bestFit="1" customWidth="1"/>
    <col min="53" max="53" width="17.140625" style="43" bestFit="1" customWidth="1"/>
    <col min="54" max="54" width="18.28515625" style="43" bestFit="1" customWidth="1"/>
    <col min="55" max="55" width="51.5703125" style="43" bestFit="1" customWidth="1"/>
    <col min="56" max="56" width="20.5703125" style="43" bestFit="1" customWidth="1"/>
    <col min="57" max="57" width="15.28515625" style="43" bestFit="1" customWidth="1"/>
    <col min="58" max="58" width="20.140625" style="43" bestFit="1" customWidth="1"/>
    <col min="59" max="59" width="15.7109375" style="43" bestFit="1" customWidth="1"/>
    <col min="60" max="60" width="20.140625" style="43" bestFit="1" customWidth="1"/>
    <col min="61" max="61" width="15.28515625" style="43" bestFit="1" customWidth="1"/>
    <col min="62" max="62" width="20.140625" style="43" bestFit="1" customWidth="1"/>
    <col min="63" max="63" width="15.28515625" style="43" bestFit="1" customWidth="1"/>
    <col min="64" max="64" width="55.5703125" style="43" bestFit="1" customWidth="1"/>
    <col min="65" max="69" width="11.42578125" style="32"/>
    <col min="70" max="70" width="11.42578125" style="32" customWidth="1"/>
    <col min="71" max="16384" width="11.42578125" style="32"/>
  </cols>
  <sheetData>
    <row r="1" spans="1:64" hidden="1" x14ac:dyDescent="0.25">
      <c r="A1" s="30"/>
      <c r="B1" s="89" t="s">
        <v>112</v>
      </c>
      <c r="C1" s="89"/>
      <c r="D1" s="89"/>
      <c r="E1" s="89"/>
      <c r="F1" s="89"/>
      <c r="G1" s="89"/>
      <c r="H1" s="89"/>
      <c r="I1" s="89"/>
      <c r="J1" s="89"/>
      <c r="K1" s="89"/>
      <c r="L1" s="89"/>
      <c r="M1" s="89"/>
      <c r="N1" s="89"/>
      <c r="O1" s="30"/>
      <c r="P1" s="30"/>
      <c r="Q1" s="30"/>
      <c r="R1" s="30"/>
      <c r="S1" s="30"/>
      <c r="T1" s="30"/>
      <c r="U1" s="30"/>
      <c r="V1" s="30"/>
      <c r="W1" s="30"/>
      <c r="X1" s="30"/>
      <c r="Y1" s="30"/>
      <c r="Z1" s="30"/>
      <c r="AA1" s="30"/>
      <c r="AB1" s="30"/>
      <c r="AC1" s="31"/>
      <c r="AD1" s="30"/>
      <c r="AE1" s="30"/>
      <c r="AF1" s="30"/>
      <c r="AG1" s="30"/>
      <c r="AH1" s="30"/>
      <c r="AI1" s="30"/>
      <c r="AJ1" s="31"/>
      <c r="AK1" s="30"/>
      <c r="AL1" s="31"/>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row>
    <row r="2" spans="1:64" hidden="1" x14ac:dyDescent="0.25">
      <c r="A2" s="30"/>
      <c r="B2" s="33" t="s">
        <v>113</v>
      </c>
      <c r="C2" s="33" t="s">
        <v>114</v>
      </c>
      <c r="D2" s="33" t="s">
        <v>115</v>
      </c>
      <c r="E2" s="33" t="s">
        <v>116</v>
      </c>
      <c r="F2" s="33" t="s">
        <v>117</v>
      </c>
      <c r="G2" s="33" t="s">
        <v>118</v>
      </c>
      <c r="H2" s="33" t="s">
        <v>119</v>
      </c>
      <c r="I2" s="33" t="s">
        <v>120</v>
      </c>
      <c r="J2" s="33" t="s">
        <v>121</v>
      </c>
      <c r="K2" s="33" t="s">
        <v>122</v>
      </c>
      <c r="L2" s="33" t="s">
        <v>123</v>
      </c>
      <c r="M2" s="33" t="s">
        <v>124</v>
      </c>
      <c r="N2" s="33" t="s">
        <v>125</v>
      </c>
      <c r="O2" s="30"/>
      <c r="P2" s="30"/>
      <c r="Q2" s="30"/>
      <c r="R2" s="30"/>
      <c r="S2" s="30"/>
      <c r="T2" s="30"/>
      <c r="U2" s="30"/>
      <c r="V2" s="30"/>
      <c r="W2" s="30"/>
      <c r="X2" s="30"/>
      <c r="Y2" s="30"/>
      <c r="Z2" s="30"/>
      <c r="AA2" s="30"/>
      <c r="AB2" s="30"/>
      <c r="AC2" s="31"/>
      <c r="AD2" s="30"/>
      <c r="AE2" s="30"/>
      <c r="AF2" s="30"/>
      <c r="AG2" s="30"/>
      <c r="AH2" s="30"/>
      <c r="AI2" s="30"/>
      <c r="AJ2" s="31"/>
      <c r="AK2" s="30"/>
      <c r="AL2" s="31"/>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row>
    <row r="3" spans="1:64" hidden="1" x14ac:dyDescent="0.25">
      <c r="A3" s="30"/>
      <c r="B3" s="34" t="s">
        <v>126</v>
      </c>
      <c r="C3" s="34" t="s">
        <v>36</v>
      </c>
      <c r="D3" s="34" t="s">
        <v>127</v>
      </c>
      <c r="E3" s="34" t="s">
        <v>42</v>
      </c>
      <c r="F3" s="34" t="s">
        <v>32</v>
      </c>
      <c r="G3" s="34" t="s">
        <v>128</v>
      </c>
      <c r="H3" s="34" t="s">
        <v>129</v>
      </c>
      <c r="I3" s="34" t="s">
        <v>130</v>
      </c>
      <c r="J3" s="34" t="s">
        <v>131</v>
      </c>
      <c r="K3" s="34" t="s">
        <v>132</v>
      </c>
      <c r="L3" s="35" t="s">
        <v>133</v>
      </c>
      <c r="M3" s="34" t="s">
        <v>134</v>
      </c>
      <c r="N3" s="34" t="s">
        <v>135</v>
      </c>
      <c r="O3" s="30"/>
      <c r="P3" s="30"/>
      <c r="Q3" s="30"/>
      <c r="R3" s="30"/>
      <c r="S3" s="30"/>
      <c r="T3" s="30"/>
      <c r="U3" s="30"/>
      <c r="V3" s="30"/>
      <c r="W3" s="30"/>
      <c r="X3" s="30"/>
      <c r="Y3" s="30"/>
      <c r="Z3" s="30"/>
      <c r="AA3" s="30"/>
      <c r="AB3" s="30"/>
      <c r="AC3" s="31"/>
      <c r="AD3" s="30"/>
      <c r="AE3" s="30"/>
      <c r="AF3" s="30"/>
      <c r="AG3" s="30"/>
      <c r="AH3" s="30"/>
      <c r="AI3" s="30"/>
      <c r="AJ3" s="31"/>
      <c r="AK3" s="30"/>
      <c r="AL3" s="31"/>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row>
    <row r="4" spans="1:64" hidden="1" x14ac:dyDescent="0.25">
      <c r="A4" s="30"/>
      <c r="B4" s="34" t="s">
        <v>136</v>
      </c>
      <c r="C4" s="34" t="s">
        <v>137</v>
      </c>
      <c r="D4" s="34" t="s">
        <v>138</v>
      </c>
      <c r="E4" s="34" t="s">
        <v>37</v>
      </c>
      <c r="F4" s="34" t="s">
        <v>38</v>
      </c>
      <c r="G4" s="34" t="s">
        <v>139</v>
      </c>
      <c r="H4" s="34" t="s">
        <v>140</v>
      </c>
      <c r="I4" s="34" t="s">
        <v>141</v>
      </c>
      <c r="J4" s="34" t="s">
        <v>142</v>
      </c>
      <c r="K4" s="34" t="s">
        <v>143</v>
      </c>
      <c r="L4" s="35" t="s">
        <v>144</v>
      </c>
      <c r="M4" s="34" t="s">
        <v>145</v>
      </c>
      <c r="N4" s="34" t="s">
        <v>146</v>
      </c>
      <c r="O4" s="30"/>
      <c r="P4" s="30"/>
      <c r="Q4" s="30"/>
      <c r="R4" s="30"/>
      <c r="S4" s="30"/>
      <c r="T4" s="30"/>
      <c r="U4" s="30"/>
      <c r="V4" s="30"/>
      <c r="W4" s="30"/>
      <c r="X4" s="30"/>
      <c r="Y4" s="30"/>
      <c r="Z4" s="30"/>
      <c r="AA4" s="30"/>
      <c r="AB4" s="30"/>
      <c r="AC4" s="31"/>
      <c r="AD4" s="30"/>
      <c r="AE4" s="30"/>
      <c r="AF4" s="30"/>
      <c r="AG4" s="30"/>
      <c r="AH4" s="30"/>
      <c r="AI4" s="30"/>
      <c r="AJ4" s="31"/>
      <c r="AK4" s="30"/>
      <c r="AL4" s="31"/>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row>
    <row r="5" spans="1:64" hidden="1" x14ac:dyDescent="0.25">
      <c r="A5" s="30"/>
      <c r="B5" s="34" t="s">
        <v>147</v>
      </c>
      <c r="C5" s="34" t="s">
        <v>40</v>
      </c>
      <c r="D5" s="34" t="s">
        <v>148</v>
      </c>
      <c r="E5" s="34" t="s">
        <v>41</v>
      </c>
      <c r="F5" s="34" t="s">
        <v>46</v>
      </c>
      <c r="G5" s="34" t="s">
        <v>149</v>
      </c>
      <c r="H5" s="34" t="s">
        <v>150</v>
      </c>
      <c r="I5" s="34" t="s">
        <v>151</v>
      </c>
      <c r="J5" s="34" t="s">
        <v>152</v>
      </c>
      <c r="K5" s="34" t="s">
        <v>153</v>
      </c>
      <c r="L5" s="35" t="s">
        <v>154</v>
      </c>
      <c r="M5" s="34" t="s">
        <v>155</v>
      </c>
      <c r="N5" s="34" t="s">
        <v>156</v>
      </c>
      <c r="O5" s="30"/>
      <c r="P5" s="30"/>
      <c r="Q5" s="30"/>
      <c r="R5" s="30"/>
      <c r="S5" s="30"/>
      <c r="T5" s="30"/>
      <c r="U5" s="30"/>
      <c r="V5" s="30"/>
      <c r="W5" s="30"/>
      <c r="X5" s="30"/>
      <c r="Y5" s="30"/>
      <c r="Z5" s="30"/>
      <c r="AA5" s="30"/>
      <c r="AB5" s="30"/>
      <c r="AC5" s="31"/>
      <c r="AD5" s="30"/>
      <c r="AE5" s="30"/>
      <c r="AF5" s="30"/>
      <c r="AG5" s="30"/>
      <c r="AH5" s="30"/>
      <c r="AI5" s="30"/>
      <c r="AJ5" s="31"/>
      <c r="AK5" s="30"/>
      <c r="AL5" s="31"/>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row>
    <row r="6" spans="1:64" hidden="1" x14ac:dyDescent="0.25">
      <c r="A6" s="30"/>
      <c r="B6" s="34"/>
      <c r="C6" s="34" t="s">
        <v>31</v>
      </c>
      <c r="D6" s="34" t="s">
        <v>157</v>
      </c>
      <c r="E6" s="36" t="s">
        <v>158</v>
      </c>
      <c r="F6" s="34" t="s">
        <v>159</v>
      </c>
      <c r="G6" s="34" t="s">
        <v>152</v>
      </c>
      <c r="H6" s="34" t="s">
        <v>160</v>
      </c>
      <c r="I6" s="34" t="s">
        <v>161</v>
      </c>
      <c r="J6" s="34" t="s">
        <v>162</v>
      </c>
      <c r="K6" s="34" t="s">
        <v>163</v>
      </c>
      <c r="L6" s="35" t="s">
        <v>164</v>
      </c>
      <c r="M6" s="34"/>
      <c r="N6" s="34" t="s">
        <v>165</v>
      </c>
      <c r="O6" s="30"/>
      <c r="P6" s="30"/>
      <c r="Q6" s="30"/>
      <c r="R6" s="30"/>
      <c r="S6" s="30"/>
      <c r="T6" s="30"/>
      <c r="U6" s="30"/>
      <c r="V6" s="30"/>
      <c r="W6" s="30"/>
      <c r="X6" s="30"/>
      <c r="Y6" s="30"/>
      <c r="Z6" s="30"/>
      <c r="AA6" s="30"/>
      <c r="AB6" s="30"/>
      <c r="AC6" s="31"/>
      <c r="AD6" s="30"/>
      <c r="AE6" s="30"/>
      <c r="AF6" s="30"/>
      <c r="AG6" s="30"/>
      <c r="AH6" s="30"/>
      <c r="AI6" s="30"/>
      <c r="AJ6" s="31"/>
      <c r="AK6" s="30"/>
      <c r="AL6" s="31"/>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row>
    <row r="7" spans="1:64" hidden="1" x14ac:dyDescent="0.25">
      <c r="A7" s="30"/>
      <c r="B7" s="34"/>
      <c r="C7" s="34" t="s">
        <v>34</v>
      </c>
      <c r="D7" s="34" t="s">
        <v>47</v>
      </c>
      <c r="E7" s="34" t="s">
        <v>45</v>
      </c>
      <c r="F7" s="34" t="s">
        <v>166</v>
      </c>
      <c r="G7" s="34" t="s">
        <v>167</v>
      </c>
      <c r="H7" s="34" t="s">
        <v>155</v>
      </c>
      <c r="I7" s="34" t="s">
        <v>155</v>
      </c>
      <c r="J7" s="34" t="s">
        <v>168</v>
      </c>
      <c r="K7" s="34" t="s">
        <v>169</v>
      </c>
      <c r="L7" s="35" t="s">
        <v>170</v>
      </c>
      <c r="M7" s="34"/>
      <c r="N7" s="34" t="s">
        <v>171</v>
      </c>
      <c r="O7" s="30"/>
      <c r="P7" s="30"/>
      <c r="Q7" s="30"/>
      <c r="R7" s="30"/>
      <c r="S7" s="30"/>
      <c r="T7" s="30"/>
      <c r="U7" s="30"/>
      <c r="V7" s="30"/>
      <c r="W7" s="30"/>
      <c r="X7" s="30"/>
      <c r="Y7" s="30"/>
      <c r="Z7" s="30"/>
      <c r="AA7" s="30"/>
      <c r="AB7" s="30"/>
      <c r="AC7" s="31"/>
      <c r="AD7" s="30"/>
      <c r="AE7" s="30"/>
      <c r="AF7" s="30"/>
      <c r="AG7" s="30"/>
      <c r="AH7" s="30"/>
      <c r="AI7" s="30"/>
      <c r="AJ7" s="31"/>
      <c r="AK7" s="30"/>
      <c r="AL7" s="31"/>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row>
    <row r="8" spans="1:64" hidden="1" x14ac:dyDescent="0.25">
      <c r="A8" s="30"/>
      <c r="B8" s="34"/>
      <c r="C8" s="34" t="s">
        <v>39</v>
      </c>
      <c r="D8" s="34" t="s">
        <v>172</v>
      </c>
      <c r="E8" s="34" t="s">
        <v>35</v>
      </c>
      <c r="F8" s="34"/>
      <c r="G8" s="34" t="s">
        <v>173</v>
      </c>
      <c r="H8" s="34"/>
      <c r="I8" s="34"/>
      <c r="J8" s="34" t="s">
        <v>173</v>
      </c>
      <c r="K8" s="34" t="s">
        <v>174</v>
      </c>
      <c r="L8" s="35" t="s">
        <v>175</v>
      </c>
      <c r="M8" s="34"/>
      <c r="N8" s="34" t="s">
        <v>176</v>
      </c>
      <c r="O8" s="30"/>
      <c r="P8" s="30"/>
      <c r="Q8" s="30"/>
      <c r="R8" s="30"/>
      <c r="S8" s="30"/>
      <c r="T8" s="30"/>
      <c r="U8" s="30"/>
      <c r="V8" s="30"/>
      <c r="W8" s="30"/>
      <c r="X8" s="30"/>
      <c r="Y8" s="30"/>
      <c r="Z8" s="30"/>
      <c r="AA8" s="30"/>
      <c r="AB8" s="30"/>
      <c r="AC8" s="31"/>
      <c r="AD8" s="30"/>
      <c r="AE8" s="30"/>
      <c r="AF8" s="30"/>
      <c r="AG8" s="30"/>
      <c r="AH8" s="30"/>
      <c r="AI8" s="30"/>
      <c r="AJ8" s="31"/>
      <c r="AK8" s="30"/>
      <c r="AL8" s="31"/>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row>
    <row r="9" spans="1:64" hidden="1" x14ac:dyDescent="0.25">
      <c r="A9" s="30"/>
      <c r="B9" s="34"/>
      <c r="C9" s="34" t="s">
        <v>48</v>
      </c>
      <c r="D9" s="34" t="s">
        <v>177</v>
      </c>
      <c r="E9" s="36" t="s">
        <v>178</v>
      </c>
      <c r="F9" s="34"/>
      <c r="G9" s="34" t="s">
        <v>179</v>
      </c>
      <c r="H9" s="34"/>
      <c r="I9" s="34"/>
      <c r="J9" s="34" t="s">
        <v>180</v>
      </c>
      <c r="K9" s="34" t="s">
        <v>181</v>
      </c>
      <c r="L9" s="35" t="s">
        <v>182</v>
      </c>
      <c r="M9" s="34"/>
      <c r="N9" s="34" t="s">
        <v>183</v>
      </c>
      <c r="O9" s="30"/>
      <c r="P9" s="30"/>
      <c r="Q9" s="30"/>
      <c r="R9" s="30"/>
      <c r="S9" s="30"/>
      <c r="T9" s="30"/>
      <c r="U9" s="30"/>
      <c r="V9" s="30"/>
      <c r="W9" s="30"/>
      <c r="X9" s="30"/>
      <c r="Y9" s="30"/>
      <c r="Z9" s="30"/>
      <c r="AA9" s="30"/>
      <c r="AB9" s="30"/>
      <c r="AC9" s="31"/>
      <c r="AD9" s="30"/>
      <c r="AE9" s="30"/>
      <c r="AF9" s="30"/>
      <c r="AG9" s="30"/>
      <c r="AH9" s="30"/>
      <c r="AI9" s="30"/>
      <c r="AJ9" s="31"/>
      <c r="AK9" s="30"/>
      <c r="AL9" s="31"/>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row>
    <row r="10" spans="1:64" hidden="1" x14ac:dyDescent="0.25">
      <c r="A10" s="30"/>
      <c r="B10" s="30"/>
      <c r="C10" s="34" t="s">
        <v>111</v>
      </c>
      <c r="D10" s="34" t="s">
        <v>184</v>
      </c>
      <c r="E10" s="34" t="s">
        <v>185</v>
      </c>
      <c r="F10" s="34"/>
      <c r="G10" s="34" t="s">
        <v>186</v>
      </c>
      <c r="H10" s="34"/>
      <c r="I10" s="34"/>
      <c r="J10" s="34" t="s">
        <v>187</v>
      </c>
      <c r="K10" s="34" t="s">
        <v>188</v>
      </c>
      <c r="L10" s="35" t="s">
        <v>189</v>
      </c>
      <c r="M10" s="34"/>
      <c r="N10" s="34" t="s">
        <v>190</v>
      </c>
      <c r="O10" s="30"/>
      <c r="P10" s="30"/>
      <c r="Q10" s="30"/>
      <c r="R10" s="30"/>
      <c r="S10" s="30"/>
      <c r="T10" s="30"/>
      <c r="U10" s="30"/>
      <c r="V10" s="30"/>
      <c r="W10" s="30"/>
      <c r="X10" s="30"/>
      <c r="Y10" s="30"/>
      <c r="Z10" s="30"/>
      <c r="AA10" s="30"/>
      <c r="AB10" s="30"/>
      <c r="AC10" s="31"/>
      <c r="AD10" s="30"/>
      <c r="AE10" s="30"/>
      <c r="AF10" s="30"/>
      <c r="AG10" s="30"/>
      <c r="AH10" s="30"/>
      <c r="AI10" s="30"/>
      <c r="AJ10" s="31"/>
      <c r="AK10" s="30"/>
      <c r="AL10" s="31"/>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row>
    <row r="11" spans="1:64" hidden="1" x14ac:dyDescent="0.25">
      <c r="A11" s="30"/>
      <c r="B11" s="34"/>
      <c r="C11" s="34"/>
      <c r="D11" s="34" t="s">
        <v>191</v>
      </c>
      <c r="E11" s="34" t="s">
        <v>33</v>
      </c>
      <c r="F11" s="34"/>
      <c r="G11" s="34" t="s">
        <v>159</v>
      </c>
      <c r="H11" s="34"/>
      <c r="I11" s="34"/>
      <c r="J11" s="34" t="s">
        <v>192</v>
      </c>
      <c r="K11" s="34" t="s">
        <v>193</v>
      </c>
      <c r="L11" s="35" t="s">
        <v>194</v>
      </c>
      <c r="M11" s="34"/>
      <c r="N11" s="34" t="s">
        <v>195</v>
      </c>
      <c r="O11" s="30"/>
      <c r="P11" s="30"/>
      <c r="Q11" s="30"/>
      <c r="R11" s="30"/>
      <c r="S11" s="30"/>
      <c r="T11" s="30"/>
      <c r="U11" s="30"/>
      <c r="V11" s="30"/>
      <c r="W11" s="30"/>
      <c r="X11" s="30"/>
      <c r="Y11" s="30"/>
      <c r="Z11" s="30"/>
      <c r="AA11" s="30"/>
      <c r="AB11" s="30"/>
      <c r="AC11" s="31"/>
      <c r="AD11" s="30"/>
      <c r="AE11" s="30"/>
      <c r="AF11" s="30"/>
      <c r="AG11" s="30"/>
      <c r="AH11" s="30"/>
      <c r="AI11" s="30"/>
      <c r="AJ11" s="31"/>
      <c r="AK11" s="30"/>
      <c r="AL11" s="31"/>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row>
    <row r="12" spans="1:64" hidden="1" x14ac:dyDescent="0.25">
      <c r="A12" s="30"/>
      <c r="B12" s="34"/>
      <c r="C12" s="34"/>
      <c r="D12" s="34" t="s">
        <v>196</v>
      </c>
      <c r="E12" s="34" t="s">
        <v>44</v>
      </c>
      <c r="F12" s="34"/>
      <c r="G12" s="34" t="s">
        <v>166</v>
      </c>
      <c r="H12" s="34"/>
      <c r="I12" s="34"/>
      <c r="J12" s="34" t="s">
        <v>197</v>
      </c>
      <c r="K12" s="34" t="s">
        <v>198</v>
      </c>
      <c r="L12" s="35" t="s">
        <v>199</v>
      </c>
      <c r="M12" s="34"/>
      <c r="N12" s="34" t="s">
        <v>200</v>
      </c>
      <c r="O12" s="30"/>
      <c r="P12" s="30"/>
      <c r="Q12" s="30"/>
      <c r="R12" s="30"/>
      <c r="S12" s="30"/>
      <c r="T12" s="30"/>
      <c r="U12" s="30"/>
      <c r="V12" s="30"/>
      <c r="W12" s="30"/>
      <c r="X12" s="30"/>
      <c r="Y12" s="30"/>
      <c r="Z12" s="30"/>
      <c r="AA12" s="30"/>
      <c r="AB12" s="30"/>
      <c r="AC12" s="31"/>
      <c r="AD12" s="30"/>
      <c r="AE12" s="30"/>
      <c r="AF12" s="30"/>
      <c r="AG12" s="30"/>
      <c r="AH12" s="30"/>
      <c r="AI12" s="30"/>
      <c r="AJ12" s="31"/>
      <c r="AK12" s="30"/>
      <c r="AL12" s="31"/>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row>
    <row r="13" spans="1:64" hidden="1" x14ac:dyDescent="0.25">
      <c r="A13" s="30"/>
      <c r="B13" s="34"/>
      <c r="C13" s="34"/>
      <c r="D13" s="34" t="s">
        <v>201</v>
      </c>
      <c r="E13" s="34" t="s">
        <v>43</v>
      </c>
      <c r="F13" s="34"/>
      <c r="G13" s="34" t="s">
        <v>202</v>
      </c>
      <c r="H13" s="34"/>
      <c r="I13" s="34"/>
      <c r="J13" s="37" t="s">
        <v>203</v>
      </c>
      <c r="K13" s="34" t="s">
        <v>204</v>
      </c>
      <c r="L13" s="35" t="s">
        <v>205</v>
      </c>
      <c r="M13" s="34"/>
      <c r="N13" s="34" t="s">
        <v>206</v>
      </c>
      <c r="O13" s="30"/>
      <c r="P13" s="30"/>
      <c r="Q13" s="30"/>
      <c r="R13" s="30"/>
      <c r="S13" s="30"/>
      <c r="T13" s="30"/>
      <c r="U13" s="30"/>
      <c r="V13" s="30"/>
      <c r="W13" s="30"/>
      <c r="X13" s="30"/>
      <c r="Y13" s="30"/>
      <c r="Z13" s="30"/>
      <c r="AA13" s="30"/>
      <c r="AB13" s="30"/>
      <c r="AC13" s="31"/>
      <c r="AD13" s="30"/>
      <c r="AE13" s="30"/>
      <c r="AF13" s="30"/>
      <c r="AG13" s="30"/>
      <c r="AH13" s="30"/>
      <c r="AI13" s="30"/>
      <c r="AJ13" s="31"/>
      <c r="AK13" s="30"/>
      <c r="AL13" s="31"/>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row>
    <row r="14" spans="1:64" hidden="1" x14ac:dyDescent="0.25">
      <c r="A14" s="30"/>
      <c r="B14" s="34"/>
      <c r="C14" s="34"/>
      <c r="D14" s="34" t="s">
        <v>207</v>
      </c>
      <c r="E14" s="34" t="s">
        <v>49</v>
      </c>
      <c r="F14" s="34"/>
      <c r="G14" s="34" t="s">
        <v>208</v>
      </c>
      <c r="H14" s="34"/>
      <c r="I14" s="34"/>
      <c r="J14" s="34" t="s">
        <v>209</v>
      </c>
      <c r="K14" s="34" t="s">
        <v>210</v>
      </c>
      <c r="L14" s="35" t="s">
        <v>211</v>
      </c>
      <c r="M14" s="34"/>
      <c r="N14" s="34" t="s">
        <v>212</v>
      </c>
      <c r="O14" s="30"/>
      <c r="P14" s="30"/>
      <c r="Q14" s="30"/>
      <c r="R14" s="30"/>
      <c r="S14" s="30"/>
      <c r="T14" s="30"/>
      <c r="U14" s="30"/>
      <c r="V14" s="30"/>
      <c r="W14" s="30"/>
      <c r="X14" s="30"/>
      <c r="Y14" s="30"/>
      <c r="Z14" s="30"/>
      <c r="AA14" s="30"/>
      <c r="AB14" s="30"/>
      <c r="AC14" s="31"/>
      <c r="AD14" s="30"/>
      <c r="AE14" s="30"/>
      <c r="AF14" s="30"/>
      <c r="AG14" s="30"/>
      <c r="AH14" s="30"/>
      <c r="AI14" s="30"/>
      <c r="AJ14" s="31"/>
      <c r="AK14" s="30"/>
      <c r="AL14" s="31"/>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row>
    <row r="15" spans="1:64" hidden="1" x14ac:dyDescent="0.25">
      <c r="A15" s="30"/>
      <c r="B15" s="34"/>
      <c r="C15" s="34"/>
      <c r="D15" s="34"/>
      <c r="E15" s="34" t="s">
        <v>213</v>
      </c>
      <c r="F15" s="34"/>
      <c r="G15" s="34" t="s">
        <v>214</v>
      </c>
      <c r="H15" s="34"/>
      <c r="I15" s="34"/>
      <c r="J15" s="34" t="s">
        <v>215</v>
      </c>
      <c r="K15" s="34" t="s">
        <v>216</v>
      </c>
      <c r="L15" s="35" t="s">
        <v>217</v>
      </c>
      <c r="M15" s="34"/>
      <c r="N15" s="34" t="s">
        <v>218</v>
      </c>
      <c r="O15" s="30"/>
      <c r="P15" s="30"/>
      <c r="Q15" s="30"/>
      <c r="R15" s="30"/>
      <c r="S15" s="30"/>
      <c r="T15" s="30"/>
      <c r="U15" s="30"/>
      <c r="V15" s="30"/>
      <c r="W15" s="30"/>
      <c r="X15" s="30"/>
      <c r="Y15" s="30"/>
      <c r="Z15" s="30"/>
      <c r="AA15" s="30"/>
      <c r="AB15" s="30"/>
      <c r="AC15" s="31"/>
      <c r="AD15" s="30"/>
      <c r="AE15" s="30"/>
      <c r="AF15" s="30"/>
      <c r="AG15" s="30"/>
      <c r="AH15" s="30"/>
      <c r="AI15" s="30"/>
      <c r="AJ15" s="31"/>
      <c r="AK15" s="30"/>
      <c r="AL15" s="31"/>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row>
    <row r="16" spans="1:64" hidden="1" x14ac:dyDescent="0.25">
      <c r="A16" s="30"/>
      <c r="B16" s="34"/>
      <c r="C16" s="34"/>
      <c r="D16" s="34"/>
      <c r="E16" s="34"/>
      <c r="F16" s="34"/>
      <c r="G16" s="34" t="s">
        <v>219</v>
      </c>
      <c r="H16" s="34"/>
      <c r="I16" s="34"/>
      <c r="J16" s="34" t="s">
        <v>220</v>
      </c>
      <c r="K16" s="34" t="s">
        <v>221</v>
      </c>
      <c r="L16" s="35" t="s">
        <v>222</v>
      </c>
      <c r="M16" s="34"/>
      <c r="N16" s="34" t="s">
        <v>223</v>
      </c>
      <c r="O16" s="30"/>
      <c r="P16" s="30"/>
      <c r="Q16" s="30"/>
      <c r="R16" s="30"/>
      <c r="S16" s="30"/>
      <c r="T16" s="30"/>
      <c r="U16" s="30"/>
      <c r="V16" s="30"/>
      <c r="W16" s="30"/>
      <c r="X16" s="30"/>
      <c r="Y16" s="30"/>
      <c r="Z16" s="30"/>
      <c r="AA16" s="30"/>
      <c r="AB16" s="30"/>
      <c r="AC16" s="31"/>
      <c r="AD16" s="30"/>
      <c r="AE16" s="30"/>
      <c r="AF16" s="30"/>
      <c r="AG16" s="30"/>
      <c r="AH16" s="30"/>
      <c r="AI16" s="30"/>
      <c r="AJ16" s="31"/>
      <c r="AK16" s="30"/>
      <c r="AL16" s="31"/>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row>
    <row r="17" spans="1:64" hidden="1" x14ac:dyDescent="0.25">
      <c r="A17" s="30"/>
      <c r="B17" s="34"/>
      <c r="C17" s="34"/>
      <c r="D17" s="34"/>
      <c r="E17" s="34"/>
      <c r="F17" s="34"/>
      <c r="G17" s="34" t="s">
        <v>224</v>
      </c>
      <c r="H17" s="34"/>
      <c r="I17" s="34"/>
      <c r="J17" s="34" t="s">
        <v>155</v>
      </c>
      <c r="K17" s="34" t="s">
        <v>155</v>
      </c>
      <c r="L17" s="35" t="s">
        <v>225</v>
      </c>
      <c r="M17" s="34"/>
      <c r="N17" s="34" t="s">
        <v>226</v>
      </c>
      <c r="O17" s="30"/>
      <c r="P17" s="30"/>
      <c r="Q17" s="30"/>
      <c r="R17" s="30"/>
      <c r="S17" s="30"/>
      <c r="T17" s="30"/>
      <c r="U17" s="30"/>
      <c r="V17" s="30"/>
      <c r="W17" s="30"/>
      <c r="X17" s="30"/>
      <c r="Y17" s="30"/>
      <c r="Z17" s="30"/>
      <c r="AA17" s="30"/>
      <c r="AB17" s="30"/>
      <c r="AC17" s="31"/>
      <c r="AD17" s="30"/>
      <c r="AE17" s="30"/>
      <c r="AF17" s="30"/>
      <c r="AG17" s="30"/>
      <c r="AH17" s="30"/>
      <c r="AI17" s="30"/>
      <c r="AJ17" s="31"/>
      <c r="AK17" s="30"/>
      <c r="AL17" s="31"/>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row>
    <row r="18" spans="1:64" hidden="1" x14ac:dyDescent="0.25">
      <c r="A18" s="30"/>
      <c r="B18" s="34"/>
      <c r="C18" s="34"/>
      <c r="D18" s="34"/>
      <c r="E18" s="34"/>
      <c r="F18" s="34"/>
      <c r="G18" s="34" t="s">
        <v>155</v>
      </c>
      <c r="H18" s="34"/>
      <c r="I18" s="34"/>
      <c r="J18" s="34"/>
      <c r="K18" s="34"/>
      <c r="L18" s="35" t="s">
        <v>227</v>
      </c>
      <c r="M18" s="34"/>
      <c r="N18" s="34" t="s">
        <v>228</v>
      </c>
      <c r="O18" s="30"/>
      <c r="P18" s="30"/>
      <c r="Q18" s="30"/>
      <c r="R18" s="30"/>
      <c r="S18" s="30"/>
      <c r="T18" s="30"/>
      <c r="U18" s="30"/>
      <c r="V18" s="30"/>
      <c r="W18" s="30"/>
      <c r="X18" s="30"/>
      <c r="Y18" s="30"/>
      <c r="Z18" s="30"/>
      <c r="AA18" s="30"/>
      <c r="AB18" s="30"/>
      <c r="AC18" s="31"/>
      <c r="AD18" s="30"/>
      <c r="AE18" s="30"/>
      <c r="AF18" s="30"/>
      <c r="AG18" s="30"/>
      <c r="AH18" s="30"/>
      <c r="AI18" s="30"/>
      <c r="AJ18" s="31"/>
      <c r="AK18" s="30"/>
      <c r="AL18" s="31"/>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row>
    <row r="19" spans="1:64" hidden="1" x14ac:dyDescent="0.25">
      <c r="A19" s="30"/>
      <c r="B19" s="30"/>
      <c r="C19" s="30"/>
      <c r="D19" s="34"/>
      <c r="E19" s="34"/>
      <c r="F19" s="34"/>
      <c r="G19" s="34"/>
      <c r="H19" s="34"/>
      <c r="I19" s="34"/>
      <c r="J19" s="34"/>
      <c r="K19" s="34"/>
      <c r="L19" s="35" t="s">
        <v>229</v>
      </c>
      <c r="M19" s="34"/>
      <c r="N19" s="34" t="s">
        <v>230</v>
      </c>
      <c r="O19" s="30"/>
      <c r="P19" s="30"/>
      <c r="Q19" s="30"/>
      <c r="R19" s="30"/>
      <c r="S19" s="30"/>
      <c r="T19" s="30"/>
      <c r="U19" s="30"/>
      <c r="V19" s="30"/>
      <c r="W19" s="30"/>
      <c r="X19" s="30"/>
      <c r="Y19" s="30"/>
      <c r="Z19" s="30"/>
      <c r="AA19" s="30"/>
      <c r="AB19" s="30"/>
      <c r="AC19" s="31"/>
      <c r="AD19" s="30"/>
      <c r="AE19" s="30"/>
      <c r="AF19" s="30"/>
      <c r="AG19" s="30"/>
      <c r="AH19" s="30"/>
      <c r="AI19" s="30"/>
      <c r="AJ19" s="31"/>
      <c r="AK19" s="30"/>
      <c r="AL19" s="31"/>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row>
    <row r="20" spans="1:64" hidden="1" x14ac:dyDescent="0.25">
      <c r="A20" s="30"/>
      <c r="B20" s="30"/>
      <c r="C20" s="30"/>
      <c r="D20" s="34"/>
      <c r="E20" s="34"/>
      <c r="F20" s="34"/>
      <c r="G20" s="34"/>
      <c r="H20" s="34"/>
      <c r="I20" s="34"/>
      <c r="J20" s="34"/>
      <c r="K20" s="34"/>
      <c r="L20" s="35" t="s">
        <v>231</v>
      </c>
      <c r="M20" s="34"/>
      <c r="N20" s="34" t="s">
        <v>232</v>
      </c>
      <c r="O20" s="30"/>
      <c r="P20" s="30"/>
      <c r="Q20" s="30"/>
      <c r="R20" s="30"/>
      <c r="S20" s="30"/>
      <c r="T20" s="30"/>
      <c r="U20" s="30"/>
      <c r="V20" s="30"/>
      <c r="W20" s="30"/>
      <c r="X20" s="30"/>
      <c r="Y20" s="30"/>
      <c r="Z20" s="30"/>
      <c r="AA20" s="30"/>
      <c r="AB20" s="30"/>
      <c r="AC20" s="31"/>
      <c r="AD20" s="30"/>
      <c r="AE20" s="30"/>
      <c r="AF20" s="30"/>
      <c r="AG20" s="30"/>
      <c r="AH20" s="30"/>
      <c r="AI20" s="30"/>
      <c r="AJ20" s="31"/>
      <c r="AK20" s="30"/>
      <c r="AL20" s="31"/>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row>
    <row r="21" spans="1:64" hidden="1" x14ac:dyDescent="0.25">
      <c r="A21" s="30"/>
      <c r="B21" s="30"/>
      <c r="C21" s="30"/>
      <c r="D21" s="34"/>
      <c r="E21" s="34"/>
      <c r="F21" s="34"/>
      <c r="G21" s="34"/>
      <c r="H21" s="34"/>
      <c r="I21" s="34"/>
      <c r="J21" s="34"/>
      <c r="K21" s="34"/>
      <c r="L21" s="35" t="s">
        <v>233</v>
      </c>
      <c r="M21" s="34"/>
      <c r="N21" s="34" t="s">
        <v>234</v>
      </c>
      <c r="O21" s="30"/>
      <c r="P21" s="30"/>
      <c r="Q21" s="30"/>
      <c r="R21" s="30"/>
      <c r="S21" s="30"/>
      <c r="T21" s="30"/>
      <c r="U21" s="30"/>
      <c r="V21" s="30"/>
      <c r="W21" s="30"/>
      <c r="X21" s="30"/>
      <c r="Y21" s="30"/>
      <c r="Z21" s="30"/>
      <c r="AA21" s="30"/>
      <c r="AB21" s="30"/>
      <c r="AC21" s="31"/>
      <c r="AD21" s="30"/>
      <c r="AE21" s="30"/>
      <c r="AF21" s="30"/>
      <c r="AG21" s="30"/>
      <c r="AH21" s="30"/>
      <c r="AI21" s="30"/>
      <c r="AJ21" s="31"/>
      <c r="AK21" s="30"/>
      <c r="AL21" s="31"/>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row>
    <row r="22" spans="1:64" hidden="1" x14ac:dyDescent="0.25">
      <c r="A22" s="30"/>
      <c r="B22" s="30"/>
      <c r="C22" s="30"/>
      <c r="D22" s="34"/>
      <c r="E22" s="34"/>
      <c r="F22" s="34"/>
      <c r="G22" s="34"/>
      <c r="H22" s="34"/>
      <c r="I22" s="34"/>
      <c r="J22" s="34"/>
      <c r="K22" s="34"/>
      <c r="L22" s="35" t="s">
        <v>235</v>
      </c>
      <c r="M22" s="34"/>
      <c r="N22" s="34" t="s">
        <v>236</v>
      </c>
      <c r="O22" s="30"/>
      <c r="P22" s="30"/>
      <c r="Q22" s="30"/>
      <c r="R22" s="30"/>
      <c r="S22" s="30"/>
      <c r="T22" s="30"/>
      <c r="U22" s="30"/>
      <c r="V22" s="30"/>
      <c r="W22" s="30"/>
      <c r="X22" s="30"/>
      <c r="Y22" s="30"/>
      <c r="Z22" s="30"/>
      <c r="AA22" s="30"/>
      <c r="AB22" s="30"/>
      <c r="AC22" s="31"/>
      <c r="AD22" s="30"/>
      <c r="AE22" s="30"/>
      <c r="AF22" s="30"/>
      <c r="AG22" s="30"/>
      <c r="AH22" s="30"/>
      <c r="AI22" s="30"/>
      <c r="AJ22" s="31"/>
      <c r="AK22" s="30"/>
      <c r="AL22" s="31"/>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row>
    <row r="23" spans="1:64" hidden="1" x14ac:dyDescent="0.25">
      <c r="A23" s="30"/>
      <c r="B23" s="30"/>
      <c r="C23" s="30"/>
      <c r="D23" s="34"/>
      <c r="E23" s="34"/>
      <c r="F23" s="34"/>
      <c r="G23" s="34"/>
      <c r="H23" s="34"/>
      <c r="I23" s="34"/>
      <c r="J23" s="34"/>
      <c r="K23" s="34"/>
      <c r="L23" s="35" t="s">
        <v>237</v>
      </c>
      <c r="M23" s="34"/>
      <c r="N23" s="34" t="s">
        <v>238</v>
      </c>
      <c r="O23" s="30"/>
      <c r="P23" s="30"/>
      <c r="Q23" s="30"/>
      <c r="R23" s="30"/>
      <c r="S23" s="30"/>
      <c r="T23" s="30"/>
      <c r="U23" s="30"/>
      <c r="V23" s="30"/>
      <c r="W23" s="30"/>
      <c r="X23" s="30"/>
      <c r="Y23" s="30"/>
      <c r="Z23" s="30"/>
      <c r="AA23" s="30"/>
      <c r="AB23" s="30"/>
      <c r="AC23" s="31"/>
      <c r="AD23" s="30"/>
      <c r="AE23" s="30"/>
      <c r="AF23" s="30"/>
      <c r="AG23" s="30"/>
      <c r="AH23" s="30"/>
      <c r="AI23" s="30"/>
      <c r="AJ23" s="31"/>
      <c r="AK23" s="30"/>
      <c r="AL23" s="31"/>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row>
    <row r="24" spans="1:64" hidden="1" x14ac:dyDescent="0.25">
      <c r="A24" s="30"/>
      <c r="B24" s="30"/>
      <c r="C24" s="30"/>
      <c r="D24" s="34"/>
      <c r="E24" s="34"/>
      <c r="F24" s="34"/>
      <c r="G24" s="34"/>
      <c r="H24" s="34"/>
      <c r="I24" s="34"/>
      <c r="J24" s="34"/>
      <c r="K24" s="34"/>
      <c r="L24" s="35" t="s">
        <v>239</v>
      </c>
      <c r="M24" s="34"/>
      <c r="N24" s="34" t="s">
        <v>240</v>
      </c>
      <c r="O24" s="30"/>
      <c r="P24" s="30"/>
      <c r="Q24" s="30"/>
      <c r="R24" s="30"/>
      <c r="S24" s="30"/>
      <c r="T24" s="30"/>
      <c r="U24" s="30"/>
      <c r="V24" s="30"/>
      <c r="W24" s="30"/>
      <c r="X24" s="30"/>
      <c r="Y24" s="30"/>
      <c r="Z24" s="30"/>
      <c r="AA24" s="30"/>
      <c r="AB24" s="30"/>
      <c r="AC24" s="31"/>
      <c r="AD24" s="30"/>
      <c r="AE24" s="30"/>
      <c r="AF24" s="30"/>
      <c r="AG24" s="30"/>
      <c r="AH24" s="30"/>
      <c r="AI24" s="30"/>
      <c r="AJ24" s="31"/>
      <c r="AK24" s="30"/>
      <c r="AL24" s="31"/>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row>
    <row r="25" spans="1:64" hidden="1" x14ac:dyDescent="0.25">
      <c r="A25" s="30"/>
      <c r="B25" s="30"/>
      <c r="C25" s="30"/>
      <c r="D25" s="34"/>
      <c r="E25" s="34"/>
      <c r="F25" s="34"/>
      <c r="G25" s="34"/>
      <c r="H25" s="34"/>
      <c r="I25" s="34"/>
      <c r="J25" s="34"/>
      <c r="K25" s="34"/>
      <c r="L25" s="35" t="s">
        <v>241</v>
      </c>
      <c r="M25" s="34"/>
      <c r="N25" s="34" t="s">
        <v>242</v>
      </c>
      <c r="O25" s="30"/>
      <c r="P25" s="30"/>
      <c r="Q25" s="30"/>
      <c r="R25" s="30"/>
      <c r="S25" s="30"/>
      <c r="T25" s="30"/>
      <c r="U25" s="30"/>
      <c r="V25" s="30"/>
      <c r="W25" s="30"/>
      <c r="X25" s="30"/>
      <c r="Y25" s="30"/>
      <c r="Z25" s="30"/>
      <c r="AA25" s="30"/>
      <c r="AB25" s="30"/>
      <c r="AC25" s="31"/>
      <c r="AD25" s="30"/>
      <c r="AE25" s="30"/>
      <c r="AF25" s="30"/>
      <c r="AG25" s="30"/>
      <c r="AH25" s="30"/>
      <c r="AI25" s="30"/>
      <c r="AJ25" s="31"/>
      <c r="AK25" s="30"/>
      <c r="AL25" s="31"/>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row>
    <row r="26" spans="1:64" hidden="1" x14ac:dyDescent="0.25">
      <c r="A26" s="30"/>
      <c r="B26" s="30"/>
      <c r="C26" s="30"/>
      <c r="D26" s="34"/>
      <c r="E26" s="34"/>
      <c r="F26" s="34"/>
      <c r="G26" s="34"/>
      <c r="H26" s="34"/>
      <c r="I26" s="34"/>
      <c r="J26" s="34"/>
      <c r="K26" s="34"/>
      <c r="L26" s="35" t="s">
        <v>243</v>
      </c>
      <c r="M26" s="34"/>
      <c r="N26" s="34" t="s">
        <v>244</v>
      </c>
      <c r="O26" s="30"/>
      <c r="P26" s="30"/>
      <c r="Q26" s="30"/>
      <c r="R26" s="30"/>
      <c r="S26" s="30"/>
      <c r="T26" s="30"/>
      <c r="U26" s="30"/>
      <c r="V26" s="30"/>
      <c r="W26" s="30"/>
      <c r="X26" s="30"/>
      <c r="Y26" s="30"/>
      <c r="Z26" s="30"/>
      <c r="AA26" s="30"/>
      <c r="AB26" s="30"/>
      <c r="AC26" s="31"/>
      <c r="AD26" s="30"/>
      <c r="AE26" s="30"/>
      <c r="AF26" s="30"/>
      <c r="AG26" s="30"/>
      <c r="AH26" s="30"/>
      <c r="AI26" s="30"/>
      <c r="AJ26" s="31"/>
      <c r="AK26" s="30"/>
      <c r="AL26" s="31"/>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row>
    <row r="27" spans="1:64" hidden="1" x14ac:dyDescent="0.25">
      <c r="A27" s="30"/>
      <c r="B27" s="30"/>
      <c r="C27" s="30"/>
      <c r="D27" s="34"/>
      <c r="E27" s="34"/>
      <c r="F27" s="34"/>
      <c r="G27" s="34"/>
      <c r="H27" s="34"/>
      <c r="I27" s="34"/>
      <c r="J27" s="34"/>
      <c r="K27" s="34"/>
      <c r="L27" s="35" t="s">
        <v>245</v>
      </c>
      <c r="M27" s="34"/>
      <c r="N27" s="34" t="s">
        <v>246</v>
      </c>
      <c r="O27" s="30"/>
      <c r="P27" s="30"/>
      <c r="Q27" s="30"/>
      <c r="R27" s="30"/>
      <c r="S27" s="30"/>
      <c r="T27" s="30"/>
      <c r="U27" s="30"/>
      <c r="V27" s="30"/>
      <c r="W27" s="30"/>
      <c r="X27" s="30"/>
      <c r="Y27" s="30"/>
      <c r="Z27" s="30"/>
      <c r="AA27" s="30"/>
      <c r="AB27" s="30"/>
      <c r="AC27" s="31"/>
      <c r="AD27" s="30"/>
      <c r="AE27" s="30"/>
      <c r="AF27" s="30"/>
      <c r="AG27" s="30"/>
      <c r="AH27" s="30"/>
      <c r="AI27" s="30"/>
      <c r="AJ27" s="31"/>
      <c r="AK27" s="30"/>
      <c r="AL27" s="31"/>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row>
    <row r="28" spans="1:64" hidden="1" x14ac:dyDescent="0.25">
      <c r="A28" s="30"/>
      <c r="B28" s="30"/>
      <c r="C28" s="30"/>
      <c r="D28" s="34"/>
      <c r="E28" s="34"/>
      <c r="F28" s="34"/>
      <c r="G28" s="34"/>
      <c r="H28" s="34"/>
      <c r="I28" s="34"/>
      <c r="J28" s="34"/>
      <c r="K28" s="34"/>
      <c r="L28" s="35" t="s">
        <v>247</v>
      </c>
      <c r="M28" s="34"/>
      <c r="N28" s="34" t="s">
        <v>248</v>
      </c>
      <c r="O28" s="30"/>
      <c r="P28" s="30"/>
      <c r="Q28" s="30"/>
      <c r="R28" s="30"/>
      <c r="S28" s="30"/>
      <c r="T28" s="30"/>
      <c r="U28" s="30"/>
      <c r="V28" s="30"/>
      <c r="W28" s="30"/>
      <c r="X28" s="30"/>
      <c r="Y28" s="30"/>
      <c r="Z28" s="30"/>
      <c r="AA28" s="30"/>
      <c r="AB28" s="30"/>
      <c r="AC28" s="31"/>
      <c r="AD28" s="30"/>
      <c r="AE28" s="30"/>
      <c r="AF28" s="30"/>
      <c r="AG28" s="30"/>
      <c r="AH28" s="30"/>
      <c r="AI28" s="30"/>
      <c r="AJ28" s="31"/>
      <c r="AK28" s="30"/>
      <c r="AL28" s="31"/>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row>
    <row r="29" spans="1:64" hidden="1" x14ac:dyDescent="0.25">
      <c r="A29" s="30"/>
      <c r="B29" s="30"/>
      <c r="C29" s="30"/>
      <c r="D29" s="34"/>
      <c r="E29" s="34"/>
      <c r="F29" s="34"/>
      <c r="G29" s="34"/>
      <c r="H29" s="34"/>
      <c r="I29" s="34"/>
      <c r="J29" s="34"/>
      <c r="K29" s="34"/>
      <c r="L29" s="35" t="s">
        <v>249</v>
      </c>
      <c r="M29" s="34"/>
      <c r="N29" s="34" t="s">
        <v>250</v>
      </c>
      <c r="O29" s="30"/>
      <c r="P29" s="30"/>
      <c r="Q29" s="30"/>
      <c r="R29" s="30"/>
      <c r="S29" s="30"/>
      <c r="T29" s="30"/>
      <c r="U29" s="30"/>
      <c r="V29" s="30"/>
      <c r="W29" s="30"/>
      <c r="X29" s="30"/>
      <c r="Y29" s="30"/>
      <c r="Z29" s="30"/>
      <c r="AA29" s="30"/>
      <c r="AB29" s="30"/>
      <c r="AC29" s="31"/>
      <c r="AD29" s="30"/>
      <c r="AE29" s="30"/>
      <c r="AF29" s="30"/>
      <c r="AG29" s="30"/>
      <c r="AH29" s="30"/>
      <c r="AI29" s="30"/>
      <c r="AJ29" s="31"/>
      <c r="AK29" s="30"/>
      <c r="AL29" s="31"/>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row>
    <row r="30" spans="1:64" hidden="1" x14ac:dyDescent="0.25">
      <c r="A30" s="30"/>
      <c r="B30" s="30"/>
      <c r="C30" s="30"/>
      <c r="D30" s="34"/>
      <c r="E30" s="34"/>
      <c r="F30" s="34"/>
      <c r="G30" s="34"/>
      <c r="H30" s="34"/>
      <c r="I30" s="34"/>
      <c r="J30" s="34"/>
      <c r="K30" s="34"/>
      <c r="L30" s="35" t="s">
        <v>251</v>
      </c>
      <c r="M30" s="34"/>
      <c r="N30" s="34" t="s">
        <v>252</v>
      </c>
      <c r="O30" s="30"/>
      <c r="P30" s="30"/>
      <c r="Q30" s="30"/>
      <c r="R30" s="30"/>
      <c r="S30" s="30"/>
      <c r="T30" s="30"/>
      <c r="U30" s="30"/>
      <c r="V30" s="30"/>
      <c r="W30" s="30"/>
      <c r="X30" s="30"/>
      <c r="Y30" s="30"/>
      <c r="Z30" s="30"/>
      <c r="AA30" s="30"/>
      <c r="AB30" s="30"/>
      <c r="AC30" s="31"/>
      <c r="AD30" s="30"/>
      <c r="AE30" s="30"/>
      <c r="AF30" s="30"/>
      <c r="AG30" s="30"/>
      <c r="AH30" s="30"/>
      <c r="AI30" s="30"/>
      <c r="AJ30" s="31"/>
      <c r="AK30" s="30"/>
      <c r="AL30" s="31"/>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row>
    <row r="31" spans="1:64" hidden="1" x14ac:dyDescent="0.25">
      <c r="A31" s="30"/>
      <c r="B31" s="30"/>
      <c r="C31" s="30"/>
      <c r="D31" s="34"/>
      <c r="E31" s="34"/>
      <c r="F31" s="34"/>
      <c r="G31" s="34"/>
      <c r="H31" s="34"/>
      <c r="I31" s="34"/>
      <c r="J31" s="34"/>
      <c r="K31" s="34"/>
      <c r="L31" s="35" t="s">
        <v>253</v>
      </c>
      <c r="M31" s="34"/>
      <c r="N31" s="34" t="s">
        <v>254</v>
      </c>
      <c r="O31" s="30"/>
      <c r="P31" s="30"/>
      <c r="Q31" s="30"/>
      <c r="R31" s="30"/>
      <c r="S31" s="30"/>
      <c r="T31" s="30"/>
      <c r="U31" s="30"/>
      <c r="V31" s="30"/>
      <c r="W31" s="30"/>
      <c r="X31" s="30"/>
      <c r="Y31" s="30"/>
      <c r="Z31" s="30"/>
      <c r="AA31" s="30"/>
      <c r="AB31" s="30"/>
      <c r="AC31" s="31"/>
      <c r="AD31" s="30"/>
      <c r="AE31" s="30"/>
      <c r="AF31" s="30"/>
      <c r="AG31" s="30"/>
      <c r="AH31" s="30"/>
      <c r="AI31" s="30"/>
      <c r="AJ31" s="31"/>
      <c r="AK31" s="30"/>
      <c r="AL31" s="31"/>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row>
    <row r="32" spans="1:64" hidden="1" x14ac:dyDescent="0.25">
      <c r="A32" s="30"/>
      <c r="B32" s="30"/>
      <c r="C32" s="30"/>
      <c r="D32" s="34"/>
      <c r="E32" s="34"/>
      <c r="F32" s="34"/>
      <c r="G32" s="34"/>
      <c r="H32" s="34"/>
      <c r="I32" s="34"/>
      <c r="J32" s="34"/>
      <c r="K32" s="34"/>
      <c r="L32" s="35" t="s">
        <v>255</v>
      </c>
      <c r="M32" s="34"/>
      <c r="N32" s="34" t="s">
        <v>256</v>
      </c>
      <c r="O32" s="30"/>
      <c r="P32" s="30"/>
      <c r="Q32" s="30"/>
      <c r="R32" s="30"/>
      <c r="S32" s="30"/>
      <c r="T32" s="30"/>
      <c r="U32" s="30"/>
      <c r="V32" s="30"/>
      <c r="W32" s="30"/>
      <c r="X32" s="30"/>
      <c r="Y32" s="30"/>
      <c r="Z32" s="30"/>
      <c r="AA32" s="30"/>
      <c r="AB32" s="30"/>
      <c r="AC32" s="31"/>
      <c r="AD32" s="30"/>
      <c r="AE32" s="30"/>
      <c r="AF32" s="30"/>
      <c r="AG32" s="30"/>
      <c r="AH32" s="30"/>
      <c r="AI32" s="30"/>
      <c r="AJ32" s="31"/>
      <c r="AK32" s="30"/>
      <c r="AL32" s="31"/>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row>
    <row r="33" spans="1:64" hidden="1" x14ac:dyDescent="0.25">
      <c r="A33" s="30"/>
      <c r="B33" s="30"/>
      <c r="C33" s="30"/>
      <c r="D33" s="34"/>
      <c r="E33" s="34"/>
      <c r="F33" s="34"/>
      <c r="G33" s="34"/>
      <c r="H33" s="34"/>
      <c r="I33" s="34"/>
      <c r="J33" s="34"/>
      <c r="K33" s="34"/>
      <c r="L33" s="35" t="s">
        <v>257</v>
      </c>
      <c r="M33" s="34"/>
      <c r="N33" s="34" t="s">
        <v>258</v>
      </c>
      <c r="O33" s="30"/>
      <c r="P33" s="30"/>
      <c r="Q33" s="30"/>
      <c r="R33" s="30"/>
      <c r="S33" s="30"/>
      <c r="T33" s="30"/>
      <c r="U33" s="30"/>
      <c r="V33" s="30"/>
      <c r="W33" s="30"/>
      <c r="X33" s="30"/>
      <c r="Y33" s="30"/>
      <c r="Z33" s="30"/>
      <c r="AA33" s="30"/>
      <c r="AB33" s="30"/>
      <c r="AC33" s="31"/>
      <c r="AD33" s="30"/>
      <c r="AE33" s="30"/>
      <c r="AF33" s="30"/>
      <c r="AG33" s="30"/>
      <c r="AH33" s="30"/>
      <c r="AI33" s="30"/>
      <c r="AJ33" s="31"/>
      <c r="AK33" s="30"/>
      <c r="AL33" s="31"/>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row>
    <row r="34" spans="1:64" hidden="1" x14ac:dyDescent="0.25">
      <c r="A34" s="30"/>
      <c r="B34" s="30"/>
      <c r="C34" s="30"/>
      <c r="D34" s="34"/>
      <c r="E34" s="34"/>
      <c r="F34" s="34"/>
      <c r="G34" s="34"/>
      <c r="H34" s="34"/>
      <c r="I34" s="34"/>
      <c r="J34" s="34"/>
      <c r="K34" s="34"/>
      <c r="L34" s="35" t="s">
        <v>259</v>
      </c>
      <c r="M34" s="34"/>
      <c r="N34" s="34" t="s">
        <v>260</v>
      </c>
      <c r="O34" s="30"/>
      <c r="P34" s="30"/>
      <c r="Q34" s="30"/>
      <c r="R34" s="30"/>
      <c r="S34" s="30"/>
      <c r="T34" s="30"/>
      <c r="U34" s="30"/>
      <c r="V34" s="30"/>
      <c r="W34" s="30"/>
      <c r="X34" s="30"/>
      <c r="Y34" s="30"/>
      <c r="Z34" s="30"/>
      <c r="AA34" s="30"/>
      <c r="AB34" s="30"/>
      <c r="AC34" s="31"/>
      <c r="AD34" s="30"/>
      <c r="AE34" s="30"/>
      <c r="AF34" s="30"/>
      <c r="AG34" s="30"/>
      <c r="AH34" s="30"/>
      <c r="AI34" s="30"/>
      <c r="AJ34" s="31"/>
      <c r="AK34" s="30"/>
      <c r="AL34" s="31"/>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row>
    <row r="35" spans="1:64" hidden="1" x14ac:dyDescent="0.25">
      <c r="A35" s="30"/>
      <c r="B35" s="30"/>
      <c r="C35" s="30"/>
      <c r="D35" s="34"/>
      <c r="E35" s="34"/>
      <c r="F35" s="34"/>
      <c r="G35" s="34"/>
      <c r="H35" s="34"/>
      <c r="I35" s="34"/>
      <c r="J35" s="34"/>
      <c r="K35" s="34"/>
      <c r="L35" s="35" t="s">
        <v>261</v>
      </c>
      <c r="M35" s="34"/>
      <c r="N35" s="34" t="s">
        <v>262</v>
      </c>
      <c r="O35" s="30"/>
      <c r="P35" s="30"/>
      <c r="Q35" s="30"/>
      <c r="R35" s="30"/>
      <c r="S35" s="30"/>
      <c r="T35" s="30"/>
      <c r="U35" s="30"/>
      <c r="V35" s="30"/>
      <c r="W35" s="30"/>
      <c r="X35" s="30"/>
      <c r="Y35" s="30"/>
      <c r="Z35" s="30"/>
      <c r="AA35" s="30"/>
      <c r="AB35" s="30"/>
      <c r="AC35" s="31"/>
      <c r="AD35" s="30"/>
      <c r="AE35" s="30"/>
      <c r="AF35" s="30"/>
      <c r="AG35" s="30"/>
      <c r="AH35" s="30"/>
      <c r="AI35" s="30"/>
      <c r="AJ35" s="31"/>
      <c r="AK35" s="30"/>
      <c r="AL35" s="31"/>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row>
    <row r="36" spans="1:64" hidden="1" x14ac:dyDescent="0.25">
      <c r="A36" s="30"/>
      <c r="B36" s="30"/>
      <c r="C36" s="30"/>
      <c r="D36" s="34"/>
      <c r="E36" s="34"/>
      <c r="F36" s="34"/>
      <c r="G36" s="34"/>
      <c r="H36" s="34"/>
      <c r="I36" s="34"/>
      <c r="J36" s="34"/>
      <c r="K36" s="34"/>
      <c r="L36" s="35" t="s">
        <v>263</v>
      </c>
      <c r="M36" s="34"/>
      <c r="N36" s="34" t="s">
        <v>264</v>
      </c>
      <c r="O36" s="30"/>
      <c r="P36" s="30"/>
      <c r="Q36" s="30"/>
      <c r="R36" s="30"/>
      <c r="S36" s="30"/>
      <c r="T36" s="30"/>
      <c r="U36" s="30"/>
      <c r="V36" s="30"/>
      <c r="W36" s="30"/>
      <c r="X36" s="30"/>
      <c r="Y36" s="30"/>
      <c r="Z36" s="30"/>
      <c r="AA36" s="30"/>
      <c r="AB36" s="30"/>
      <c r="AC36" s="31"/>
      <c r="AD36" s="30"/>
      <c r="AE36" s="30"/>
      <c r="AF36" s="30"/>
      <c r="AG36" s="30"/>
      <c r="AH36" s="30"/>
      <c r="AI36" s="30"/>
      <c r="AJ36" s="31"/>
      <c r="AK36" s="30"/>
      <c r="AL36" s="31"/>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row>
    <row r="37" spans="1:64" hidden="1" x14ac:dyDescent="0.25">
      <c r="A37" s="30"/>
      <c r="B37" s="30"/>
      <c r="C37" s="30"/>
      <c r="D37" s="34"/>
      <c r="E37" s="34"/>
      <c r="F37" s="34"/>
      <c r="G37" s="34"/>
      <c r="H37" s="34"/>
      <c r="I37" s="34"/>
      <c r="J37" s="34"/>
      <c r="K37" s="34"/>
      <c r="L37" s="35" t="s">
        <v>265</v>
      </c>
      <c r="M37" s="34"/>
      <c r="N37" s="34" t="s">
        <v>266</v>
      </c>
      <c r="O37" s="30"/>
      <c r="P37" s="30"/>
      <c r="Q37" s="30"/>
      <c r="R37" s="30"/>
      <c r="S37" s="30"/>
      <c r="T37" s="30"/>
      <c r="U37" s="30"/>
      <c r="V37" s="30"/>
      <c r="W37" s="30"/>
      <c r="X37" s="30"/>
      <c r="Y37" s="30"/>
      <c r="Z37" s="30"/>
      <c r="AA37" s="30"/>
      <c r="AB37" s="30"/>
      <c r="AC37" s="31"/>
      <c r="AD37" s="30"/>
      <c r="AE37" s="30"/>
      <c r="AF37" s="30"/>
      <c r="AG37" s="30"/>
      <c r="AH37" s="30"/>
      <c r="AI37" s="30"/>
      <c r="AJ37" s="31"/>
      <c r="AK37" s="30"/>
      <c r="AL37" s="31"/>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row>
    <row r="38" spans="1:64" hidden="1" x14ac:dyDescent="0.25">
      <c r="A38" s="30"/>
      <c r="B38" s="30"/>
      <c r="C38" s="30"/>
      <c r="D38" s="34"/>
      <c r="E38" s="34"/>
      <c r="F38" s="34"/>
      <c r="G38" s="34"/>
      <c r="H38" s="34"/>
      <c r="I38" s="34"/>
      <c r="J38" s="34"/>
      <c r="K38" s="34"/>
      <c r="L38" s="35" t="s">
        <v>267</v>
      </c>
      <c r="M38" s="34"/>
      <c r="N38" s="34" t="s">
        <v>268</v>
      </c>
      <c r="O38" s="30"/>
      <c r="P38" s="30"/>
      <c r="Q38" s="30"/>
      <c r="R38" s="30"/>
      <c r="S38" s="30"/>
      <c r="T38" s="30"/>
      <c r="U38" s="30"/>
      <c r="V38" s="30"/>
      <c r="W38" s="30"/>
      <c r="X38" s="30"/>
      <c r="Y38" s="30"/>
      <c r="Z38" s="30"/>
      <c r="AA38" s="30"/>
      <c r="AB38" s="30"/>
      <c r="AC38" s="31"/>
      <c r="AD38" s="30"/>
      <c r="AE38" s="30"/>
      <c r="AF38" s="30"/>
      <c r="AG38" s="30"/>
      <c r="AH38" s="30"/>
      <c r="AI38" s="30"/>
      <c r="AJ38" s="31"/>
      <c r="AK38" s="30"/>
      <c r="AL38" s="31"/>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row>
    <row r="39" spans="1:64" hidden="1" x14ac:dyDescent="0.25">
      <c r="A39" s="30"/>
      <c r="B39" s="30"/>
      <c r="C39" s="30"/>
      <c r="D39" s="34"/>
      <c r="E39" s="34"/>
      <c r="F39" s="34"/>
      <c r="G39" s="34"/>
      <c r="H39" s="34"/>
      <c r="I39" s="34"/>
      <c r="J39" s="34"/>
      <c r="K39" s="34"/>
      <c r="L39" s="35" t="s">
        <v>269</v>
      </c>
      <c r="M39" s="34"/>
      <c r="N39" s="34" t="s">
        <v>270</v>
      </c>
      <c r="O39" s="30"/>
      <c r="P39" s="30"/>
      <c r="Q39" s="30"/>
      <c r="R39" s="30"/>
      <c r="S39" s="30"/>
      <c r="T39" s="30"/>
      <c r="U39" s="30"/>
      <c r="V39" s="30"/>
      <c r="W39" s="30"/>
      <c r="X39" s="30"/>
      <c r="Y39" s="30"/>
      <c r="Z39" s="30"/>
      <c r="AA39" s="30"/>
      <c r="AB39" s="30"/>
      <c r="AC39" s="31"/>
      <c r="AD39" s="30"/>
      <c r="AE39" s="30"/>
      <c r="AF39" s="30"/>
      <c r="AG39" s="30"/>
      <c r="AH39" s="30"/>
      <c r="AI39" s="30"/>
      <c r="AJ39" s="31"/>
      <c r="AK39" s="30"/>
      <c r="AL39" s="31"/>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row>
    <row r="40" spans="1:64" hidden="1" x14ac:dyDescent="0.25">
      <c r="A40" s="30"/>
      <c r="B40" s="30"/>
      <c r="C40" s="30"/>
      <c r="D40" s="34"/>
      <c r="E40" s="34"/>
      <c r="F40" s="34"/>
      <c r="G40" s="34"/>
      <c r="H40" s="34"/>
      <c r="I40" s="34"/>
      <c r="J40" s="34"/>
      <c r="K40" s="34"/>
      <c r="L40" s="35" t="s">
        <v>271</v>
      </c>
      <c r="M40" s="34"/>
      <c r="N40" s="34" t="s">
        <v>272</v>
      </c>
      <c r="O40" s="30"/>
      <c r="P40" s="30"/>
      <c r="Q40" s="30"/>
      <c r="R40" s="30"/>
      <c r="S40" s="30"/>
      <c r="T40" s="30"/>
      <c r="U40" s="30"/>
      <c r="V40" s="30"/>
      <c r="W40" s="30"/>
      <c r="X40" s="30"/>
      <c r="Y40" s="30"/>
      <c r="Z40" s="30"/>
      <c r="AA40" s="30"/>
      <c r="AB40" s="30"/>
      <c r="AC40" s="31"/>
      <c r="AD40" s="30"/>
      <c r="AE40" s="30"/>
      <c r="AF40" s="30"/>
      <c r="AG40" s="30"/>
      <c r="AH40" s="30"/>
      <c r="AI40" s="30"/>
      <c r="AJ40" s="31"/>
      <c r="AK40" s="30"/>
      <c r="AL40" s="31"/>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row>
    <row r="41" spans="1:64" hidden="1" x14ac:dyDescent="0.25">
      <c r="A41" s="30"/>
      <c r="B41" s="30"/>
      <c r="C41" s="30"/>
      <c r="D41" s="34"/>
      <c r="E41" s="34"/>
      <c r="F41" s="34"/>
      <c r="G41" s="34"/>
      <c r="H41" s="34"/>
      <c r="I41" s="34"/>
      <c r="J41" s="34"/>
      <c r="K41" s="34"/>
      <c r="L41" s="35" t="s">
        <v>273</v>
      </c>
      <c r="M41" s="34"/>
      <c r="N41" s="34" t="s">
        <v>274</v>
      </c>
      <c r="O41" s="30"/>
      <c r="P41" s="30"/>
      <c r="Q41" s="30"/>
      <c r="R41" s="30"/>
      <c r="S41" s="30"/>
      <c r="T41" s="30"/>
      <c r="U41" s="30"/>
      <c r="V41" s="30"/>
      <c r="W41" s="30"/>
      <c r="X41" s="30"/>
      <c r="Y41" s="30"/>
      <c r="Z41" s="30"/>
      <c r="AA41" s="30"/>
      <c r="AB41" s="30"/>
      <c r="AC41" s="31"/>
      <c r="AD41" s="30"/>
      <c r="AE41" s="30"/>
      <c r="AF41" s="30"/>
      <c r="AG41" s="30"/>
      <c r="AH41" s="30"/>
      <c r="AI41" s="30"/>
      <c r="AJ41" s="31"/>
      <c r="AK41" s="30"/>
      <c r="AL41" s="31"/>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row>
    <row r="42" spans="1:64" hidden="1" x14ac:dyDescent="0.25">
      <c r="A42" s="30"/>
      <c r="B42" s="30"/>
      <c r="C42" s="30"/>
      <c r="D42" s="34"/>
      <c r="E42" s="34"/>
      <c r="F42" s="34"/>
      <c r="G42" s="34"/>
      <c r="H42" s="34"/>
      <c r="I42" s="34"/>
      <c r="J42" s="34"/>
      <c r="K42" s="34"/>
      <c r="L42" s="35" t="s">
        <v>275</v>
      </c>
      <c r="M42" s="34"/>
      <c r="N42" s="34" t="s">
        <v>276</v>
      </c>
      <c r="O42" s="30"/>
      <c r="P42" s="30"/>
      <c r="Q42" s="30"/>
      <c r="R42" s="30"/>
      <c r="S42" s="30"/>
      <c r="T42" s="30"/>
      <c r="U42" s="30"/>
      <c r="V42" s="30"/>
      <c r="W42" s="30"/>
      <c r="X42" s="30"/>
      <c r="Y42" s="30"/>
      <c r="Z42" s="30"/>
      <c r="AA42" s="30"/>
      <c r="AB42" s="30"/>
      <c r="AC42" s="31"/>
      <c r="AD42" s="30"/>
      <c r="AE42" s="30"/>
      <c r="AF42" s="30"/>
      <c r="AG42" s="30"/>
      <c r="AH42" s="30"/>
      <c r="AI42" s="30"/>
      <c r="AJ42" s="31"/>
      <c r="AK42" s="30"/>
      <c r="AL42" s="31"/>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row>
    <row r="43" spans="1:64" hidden="1" x14ac:dyDescent="0.25">
      <c r="A43" s="30"/>
      <c r="B43" s="30"/>
      <c r="C43" s="30"/>
      <c r="D43" s="34"/>
      <c r="E43" s="34"/>
      <c r="F43" s="34"/>
      <c r="G43" s="34"/>
      <c r="H43" s="34"/>
      <c r="I43" s="34"/>
      <c r="J43" s="34"/>
      <c r="K43" s="34"/>
      <c r="L43" s="35" t="s">
        <v>277</v>
      </c>
      <c r="M43" s="34"/>
      <c r="N43" s="34" t="s">
        <v>278</v>
      </c>
      <c r="O43" s="30"/>
      <c r="P43" s="30"/>
      <c r="Q43" s="30"/>
      <c r="R43" s="30"/>
      <c r="S43" s="30"/>
      <c r="T43" s="30"/>
      <c r="U43" s="30"/>
      <c r="V43" s="30"/>
      <c r="W43" s="30"/>
      <c r="X43" s="30"/>
      <c r="Y43" s="30"/>
      <c r="Z43" s="30"/>
      <c r="AA43" s="30"/>
      <c r="AB43" s="30"/>
      <c r="AC43" s="31"/>
      <c r="AD43" s="30"/>
      <c r="AE43" s="30"/>
      <c r="AF43" s="30"/>
      <c r="AG43" s="30"/>
      <c r="AH43" s="30"/>
      <c r="AI43" s="30"/>
      <c r="AJ43" s="31"/>
      <c r="AK43" s="30"/>
      <c r="AL43" s="31"/>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row>
    <row r="44" spans="1:64" hidden="1" x14ac:dyDescent="0.25">
      <c r="A44" s="30"/>
      <c r="B44" s="30"/>
      <c r="C44" s="30"/>
      <c r="D44" s="34"/>
      <c r="E44" s="34"/>
      <c r="F44" s="34"/>
      <c r="G44" s="34"/>
      <c r="H44" s="34"/>
      <c r="I44" s="34"/>
      <c r="J44" s="34"/>
      <c r="K44" s="34"/>
      <c r="L44" s="35" t="s">
        <v>279</v>
      </c>
      <c r="M44" s="34"/>
      <c r="N44" s="34" t="s">
        <v>280</v>
      </c>
      <c r="O44" s="30"/>
      <c r="P44" s="30"/>
      <c r="Q44" s="30"/>
      <c r="R44" s="30"/>
      <c r="S44" s="30"/>
      <c r="T44" s="30"/>
      <c r="U44" s="30"/>
      <c r="V44" s="30"/>
      <c r="W44" s="30"/>
      <c r="X44" s="30"/>
      <c r="Y44" s="30"/>
      <c r="Z44" s="30"/>
      <c r="AA44" s="30"/>
      <c r="AB44" s="30"/>
      <c r="AC44" s="31"/>
      <c r="AD44" s="30"/>
      <c r="AE44" s="30"/>
      <c r="AF44" s="30"/>
      <c r="AG44" s="30"/>
      <c r="AH44" s="30"/>
      <c r="AI44" s="30"/>
      <c r="AJ44" s="31"/>
      <c r="AK44" s="30"/>
      <c r="AL44" s="31"/>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row>
    <row r="45" spans="1:64" hidden="1" x14ac:dyDescent="0.25">
      <c r="A45" s="30"/>
      <c r="B45" s="30"/>
      <c r="C45" s="30"/>
      <c r="D45" s="34"/>
      <c r="E45" s="34"/>
      <c r="F45" s="34"/>
      <c r="G45" s="34"/>
      <c r="H45" s="34"/>
      <c r="I45" s="34"/>
      <c r="J45" s="34"/>
      <c r="K45" s="34"/>
      <c r="L45" s="35" t="s">
        <v>281</v>
      </c>
      <c r="M45" s="34"/>
      <c r="N45" s="34" t="s">
        <v>282</v>
      </c>
      <c r="O45" s="30"/>
      <c r="P45" s="30"/>
      <c r="Q45" s="30"/>
      <c r="R45" s="30"/>
      <c r="S45" s="30"/>
      <c r="T45" s="30"/>
      <c r="U45" s="30"/>
      <c r="V45" s="30"/>
      <c r="W45" s="30"/>
      <c r="X45" s="30"/>
      <c r="Y45" s="30"/>
      <c r="Z45" s="30"/>
      <c r="AA45" s="30"/>
      <c r="AB45" s="30"/>
      <c r="AC45" s="31"/>
      <c r="AD45" s="30"/>
      <c r="AE45" s="30"/>
      <c r="AF45" s="30"/>
      <c r="AG45" s="30"/>
      <c r="AH45" s="30"/>
      <c r="AI45" s="30"/>
      <c r="AJ45" s="31"/>
      <c r="AK45" s="30"/>
      <c r="AL45" s="31"/>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row>
    <row r="46" spans="1:64" hidden="1" x14ac:dyDescent="0.25">
      <c r="A46" s="30"/>
      <c r="B46" s="30"/>
      <c r="C46" s="30"/>
      <c r="D46" s="34"/>
      <c r="E46" s="34"/>
      <c r="F46" s="34"/>
      <c r="G46" s="34"/>
      <c r="H46" s="34"/>
      <c r="I46" s="34"/>
      <c r="J46" s="34"/>
      <c r="K46" s="34"/>
      <c r="L46" s="35" t="s">
        <v>283</v>
      </c>
      <c r="M46" s="34"/>
      <c r="N46" s="34" t="s">
        <v>284</v>
      </c>
      <c r="O46" s="30"/>
      <c r="P46" s="30"/>
      <c r="Q46" s="30"/>
      <c r="R46" s="30"/>
      <c r="S46" s="30"/>
      <c r="T46" s="30"/>
      <c r="U46" s="30"/>
      <c r="V46" s="30"/>
      <c r="W46" s="30"/>
      <c r="X46" s="30"/>
      <c r="Y46" s="30"/>
      <c r="Z46" s="30"/>
      <c r="AA46" s="30"/>
      <c r="AB46" s="30"/>
      <c r="AC46" s="31"/>
      <c r="AD46" s="30"/>
      <c r="AE46" s="30"/>
      <c r="AF46" s="30"/>
      <c r="AG46" s="30"/>
      <c r="AH46" s="30"/>
      <c r="AI46" s="30"/>
      <c r="AJ46" s="31"/>
      <c r="AK46" s="30"/>
      <c r="AL46" s="31"/>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c r="BK46" s="30"/>
      <c r="BL46" s="30"/>
    </row>
    <row r="47" spans="1:64" hidden="1" x14ac:dyDescent="0.25">
      <c r="A47" s="30"/>
      <c r="B47" s="30"/>
      <c r="C47" s="30"/>
      <c r="D47" s="34"/>
      <c r="E47" s="34"/>
      <c r="F47" s="34"/>
      <c r="G47" s="34"/>
      <c r="H47" s="34"/>
      <c r="I47" s="34"/>
      <c r="J47" s="34"/>
      <c r="K47" s="34"/>
      <c r="L47" s="35" t="s">
        <v>285</v>
      </c>
      <c r="M47" s="34"/>
      <c r="N47" s="34" t="s">
        <v>286</v>
      </c>
      <c r="O47" s="30"/>
      <c r="P47" s="30"/>
      <c r="Q47" s="30"/>
      <c r="R47" s="30"/>
      <c r="S47" s="30"/>
      <c r="T47" s="30"/>
      <c r="U47" s="30"/>
      <c r="V47" s="30"/>
      <c r="W47" s="30"/>
      <c r="X47" s="30"/>
      <c r="Y47" s="30"/>
      <c r="Z47" s="30"/>
      <c r="AA47" s="30"/>
      <c r="AB47" s="30"/>
      <c r="AC47" s="31"/>
      <c r="AD47" s="30"/>
      <c r="AE47" s="30"/>
      <c r="AF47" s="30"/>
      <c r="AG47" s="30"/>
      <c r="AH47" s="30"/>
      <c r="AI47" s="30"/>
      <c r="AJ47" s="31"/>
      <c r="AK47" s="30"/>
      <c r="AL47" s="31"/>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row>
    <row r="48" spans="1:64" hidden="1" x14ac:dyDescent="0.25">
      <c r="A48" s="30"/>
      <c r="B48" s="30"/>
      <c r="C48" s="30"/>
      <c r="D48" s="34"/>
      <c r="E48" s="34"/>
      <c r="F48" s="34"/>
      <c r="G48" s="34"/>
      <c r="H48" s="34"/>
      <c r="I48" s="34"/>
      <c r="J48" s="34"/>
      <c r="K48" s="34"/>
      <c r="L48" s="35" t="s">
        <v>287</v>
      </c>
      <c r="M48" s="34"/>
      <c r="N48" s="34" t="s">
        <v>288</v>
      </c>
      <c r="O48" s="30"/>
      <c r="P48" s="30"/>
      <c r="Q48" s="30"/>
      <c r="R48" s="30"/>
      <c r="S48" s="30"/>
      <c r="T48" s="30"/>
      <c r="U48" s="30"/>
      <c r="V48" s="30"/>
      <c r="W48" s="30"/>
      <c r="X48" s="30"/>
      <c r="Y48" s="30"/>
      <c r="Z48" s="30"/>
      <c r="AA48" s="30"/>
      <c r="AB48" s="30"/>
      <c r="AC48" s="31"/>
      <c r="AD48" s="30"/>
      <c r="AE48" s="30"/>
      <c r="AF48" s="30"/>
      <c r="AG48" s="30"/>
      <c r="AH48" s="30"/>
      <c r="AI48" s="30"/>
      <c r="AJ48" s="31"/>
      <c r="AK48" s="30"/>
      <c r="AL48" s="31"/>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c r="BL48" s="30"/>
    </row>
    <row r="49" spans="1:64" hidden="1" x14ac:dyDescent="0.25">
      <c r="A49" s="30"/>
      <c r="B49" s="30"/>
      <c r="C49" s="30"/>
      <c r="D49" s="34"/>
      <c r="E49" s="34"/>
      <c r="F49" s="34"/>
      <c r="G49" s="34"/>
      <c r="H49" s="34"/>
      <c r="I49" s="34"/>
      <c r="J49" s="34"/>
      <c r="K49" s="34"/>
      <c r="L49" s="35" t="s">
        <v>289</v>
      </c>
      <c r="M49" s="34"/>
      <c r="N49" s="34" t="s">
        <v>290</v>
      </c>
      <c r="O49" s="30"/>
      <c r="P49" s="30"/>
      <c r="Q49" s="30"/>
      <c r="R49" s="30"/>
      <c r="S49" s="30"/>
      <c r="T49" s="30"/>
      <c r="U49" s="30"/>
      <c r="V49" s="30"/>
      <c r="W49" s="30"/>
      <c r="X49" s="30"/>
      <c r="Y49" s="30"/>
      <c r="Z49" s="30"/>
      <c r="AA49" s="30"/>
      <c r="AB49" s="30"/>
      <c r="AC49" s="31"/>
      <c r="AD49" s="30"/>
      <c r="AE49" s="30"/>
      <c r="AF49" s="30"/>
      <c r="AG49" s="30"/>
      <c r="AH49" s="30"/>
      <c r="AI49" s="30"/>
      <c r="AJ49" s="31"/>
      <c r="AK49" s="30"/>
      <c r="AL49" s="31"/>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row>
    <row r="50" spans="1:64" hidden="1" x14ac:dyDescent="0.25">
      <c r="A50" s="30"/>
      <c r="B50" s="30"/>
      <c r="C50" s="30"/>
      <c r="D50" s="34"/>
      <c r="E50" s="34"/>
      <c r="F50" s="34"/>
      <c r="G50" s="34"/>
      <c r="H50" s="34"/>
      <c r="I50" s="34"/>
      <c r="J50" s="34"/>
      <c r="K50" s="34"/>
      <c r="L50" s="35" t="s">
        <v>291</v>
      </c>
      <c r="M50" s="34"/>
      <c r="N50" s="34" t="s">
        <v>292</v>
      </c>
      <c r="O50" s="30"/>
      <c r="P50" s="30"/>
      <c r="Q50" s="30"/>
      <c r="R50" s="30"/>
      <c r="S50" s="30"/>
      <c r="T50" s="30"/>
      <c r="U50" s="30"/>
      <c r="V50" s="30"/>
      <c r="W50" s="30"/>
      <c r="X50" s="30"/>
      <c r="Y50" s="30"/>
      <c r="Z50" s="30"/>
      <c r="AA50" s="30"/>
      <c r="AB50" s="30"/>
      <c r="AC50" s="31"/>
      <c r="AD50" s="30"/>
      <c r="AE50" s="30"/>
      <c r="AF50" s="30"/>
      <c r="AG50" s="30"/>
      <c r="AH50" s="30"/>
      <c r="AI50" s="30"/>
      <c r="AJ50" s="31"/>
      <c r="AK50" s="30"/>
      <c r="AL50" s="31"/>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row>
    <row r="51" spans="1:64" hidden="1" x14ac:dyDescent="0.25">
      <c r="A51" s="30"/>
      <c r="B51" s="30"/>
      <c r="C51" s="30"/>
      <c r="D51" s="34"/>
      <c r="E51" s="34"/>
      <c r="F51" s="34"/>
      <c r="G51" s="34"/>
      <c r="H51" s="34"/>
      <c r="I51" s="34"/>
      <c r="J51" s="34"/>
      <c r="K51" s="34"/>
      <c r="L51" s="35" t="s">
        <v>293</v>
      </c>
      <c r="M51" s="34"/>
      <c r="N51" s="34" t="s">
        <v>294</v>
      </c>
      <c r="O51" s="30"/>
      <c r="P51" s="30"/>
      <c r="Q51" s="30"/>
      <c r="R51" s="30"/>
      <c r="S51" s="30"/>
      <c r="T51" s="30"/>
      <c r="U51" s="30"/>
      <c r="V51" s="30"/>
      <c r="W51" s="30"/>
      <c r="X51" s="30"/>
      <c r="Y51" s="30"/>
      <c r="Z51" s="30"/>
      <c r="AA51" s="30"/>
      <c r="AB51" s="30"/>
      <c r="AC51" s="31"/>
      <c r="AD51" s="30"/>
      <c r="AE51" s="30"/>
      <c r="AF51" s="30"/>
      <c r="AG51" s="30"/>
      <c r="AH51" s="30"/>
      <c r="AI51" s="30"/>
      <c r="AJ51" s="31"/>
      <c r="AK51" s="30"/>
      <c r="AL51" s="31"/>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row>
    <row r="52" spans="1:64" hidden="1" x14ac:dyDescent="0.25">
      <c r="A52" s="30"/>
      <c r="B52" s="30"/>
      <c r="C52" s="30"/>
      <c r="D52" s="34"/>
      <c r="E52" s="34"/>
      <c r="F52" s="34"/>
      <c r="G52" s="34"/>
      <c r="H52" s="34"/>
      <c r="I52" s="34"/>
      <c r="J52" s="34"/>
      <c r="K52" s="34"/>
      <c r="L52" s="35" t="s">
        <v>295</v>
      </c>
      <c r="M52" s="34"/>
      <c r="N52" s="34" t="s">
        <v>296</v>
      </c>
      <c r="O52" s="30"/>
      <c r="P52" s="30"/>
      <c r="Q52" s="30"/>
      <c r="R52" s="30"/>
      <c r="S52" s="30"/>
      <c r="T52" s="30"/>
      <c r="U52" s="30"/>
      <c r="V52" s="30"/>
      <c r="W52" s="30"/>
      <c r="X52" s="30"/>
      <c r="Y52" s="30"/>
      <c r="Z52" s="30"/>
      <c r="AA52" s="30"/>
      <c r="AB52" s="30"/>
      <c r="AC52" s="31"/>
      <c r="AD52" s="30"/>
      <c r="AE52" s="30"/>
      <c r="AF52" s="30"/>
      <c r="AG52" s="30"/>
      <c r="AH52" s="30"/>
      <c r="AI52" s="30"/>
      <c r="AJ52" s="31"/>
      <c r="AK52" s="30"/>
      <c r="AL52" s="31"/>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row>
    <row r="53" spans="1:64" hidden="1" x14ac:dyDescent="0.25">
      <c r="A53" s="30"/>
      <c r="B53" s="30"/>
      <c r="C53" s="30"/>
      <c r="D53" s="34"/>
      <c r="E53" s="34"/>
      <c r="F53" s="34"/>
      <c r="G53" s="34"/>
      <c r="H53" s="34"/>
      <c r="I53" s="34"/>
      <c r="J53" s="34"/>
      <c r="K53" s="34"/>
      <c r="L53" s="35" t="s">
        <v>297</v>
      </c>
      <c r="M53" s="34"/>
      <c r="N53" s="34" t="s">
        <v>298</v>
      </c>
      <c r="O53" s="30"/>
      <c r="P53" s="30"/>
      <c r="Q53" s="30"/>
      <c r="R53" s="30"/>
      <c r="S53" s="30"/>
      <c r="T53" s="30"/>
      <c r="U53" s="30"/>
      <c r="V53" s="30"/>
      <c r="W53" s="30"/>
      <c r="X53" s="30"/>
      <c r="Y53" s="30"/>
      <c r="Z53" s="30"/>
      <c r="AA53" s="30"/>
      <c r="AB53" s="30"/>
      <c r="AC53" s="31"/>
      <c r="AD53" s="30"/>
      <c r="AE53" s="30"/>
      <c r="AF53" s="30"/>
      <c r="AG53" s="30"/>
      <c r="AH53" s="30"/>
      <c r="AI53" s="30"/>
      <c r="AJ53" s="31"/>
      <c r="AK53" s="30"/>
      <c r="AL53" s="31"/>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row>
    <row r="54" spans="1:64" hidden="1" x14ac:dyDescent="0.25">
      <c r="A54" s="30"/>
      <c r="B54" s="30"/>
      <c r="C54" s="30"/>
      <c r="D54" s="34"/>
      <c r="E54" s="34"/>
      <c r="F54" s="34"/>
      <c r="G54" s="34"/>
      <c r="H54" s="34"/>
      <c r="I54" s="34"/>
      <c r="J54" s="34"/>
      <c r="K54" s="34"/>
      <c r="L54" s="35" t="s">
        <v>299</v>
      </c>
      <c r="M54" s="34"/>
      <c r="N54" s="34" t="s">
        <v>300</v>
      </c>
      <c r="O54" s="30"/>
      <c r="P54" s="30"/>
      <c r="Q54" s="30"/>
      <c r="R54" s="30"/>
      <c r="S54" s="30"/>
      <c r="T54" s="30"/>
      <c r="U54" s="30"/>
      <c r="V54" s="30"/>
      <c r="W54" s="30"/>
      <c r="X54" s="30"/>
      <c r="Y54" s="30"/>
      <c r="Z54" s="30"/>
      <c r="AA54" s="30"/>
      <c r="AB54" s="30"/>
      <c r="AC54" s="31"/>
      <c r="AD54" s="30"/>
      <c r="AE54" s="30"/>
      <c r="AF54" s="30"/>
      <c r="AG54" s="30"/>
      <c r="AH54" s="30"/>
      <c r="AI54" s="30"/>
      <c r="AJ54" s="31"/>
      <c r="AK54" s="30"/>
      <c r="AL54" s="31"/>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row>
    <row r="55" spans="1:64" hidden="1" x14ac:dyDescent="0.25">
      <c r="A55" s="30"/>
      <c r="B55" s="30"/>
      <c r="C55" s="30"/>
      <c r="D55" s="34"/>
      <c r="E55" s="34"/>
      <c r="F55" s="34"/>
      <c r="G55" s="34"/>
      <c r="H55" s="34"/>
      <c r="I55" s="34"/>
      <c r="J55" s="34"/>
      <c r="K55" s="34"/>
      <c r="L55" s="35" t="s">
        <v>301</v>
      </c>
      <c r="M55" s="34"/>
      <c r="N55" s="34" t="s">
        <v>302</v>
      </c>
      <c r="O55" s="30"/>
      <c r="P55" s="30"/>
      <c r="Q55" s="30"/>
      <c r="R55" s="30"/>
      <c r="S55" s="30"/>
      <c r="T55" s="30"/>
      <c r="U55" s="30"/>
      <c r="V55" s="30"/>
      <c r="W55" s="30"/>
      <c r="X55" s="30"/>
      <c r="Y55" s="30"/>
      <c r="Z55" s="30"/>
      <c r="AA55" s="30"/>
      <c r="AB55" s="30"/>
      <c r="AC55" s="31"/>
      <c r="AD55" s="30"/>
      <c r="AE55" s="30"/>
      <c r="AF55" s="30"/>
      <c r="AG55" s="30"/>
      <c r="AH55" s="30"/>
      <c r="AI55" s="30"/>
      <c r="AJ55" s="31"/>
      <c r="AK55" s="30"/>
      <c r="AL55" s="31"/>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row>
    <row r="56" spans="1:64" hidden="1" x14ac:dyDescent="0.25">
      <c r="A56" s="30"/>
      <c r="B56" s="30"/>
      <c r="C56" s="30"/>
      <c r="D56" s="34"/>
      <c r="E56" s="34"/>
      <c r="F56" s="34"/>
      <c r="G56" s="34"/>
      <c r="H56" s="34"/>
      <c r="I56" s="34"/>
      <c r="J56" s="34"/>
      <c r="K56" s="34"/>
      <c r="L56" s="35" t="s">
        <v>303</v>
      </c>
      <c r="M56" s="34"/>
      <c r="N56" s="34" t="s">
        <v>304</v>
      </c>
      <c r="O56" s="30"/>
      <c r="P56" s="30"/>
      <c r="Q56" s="30"/>
      <c r="R56" s="30"/>
      <c r="S56" s="30"/>
      <c r="T56" s="30"/>
      <c r="U56" s="30"/>
      <c r="V56" s="30"/>
      <c r="W56" s="30"/>
      <c r="X56" s="30"/>
      <c r="Y56" s="30"/>
      <c r="Z56" s="30"/>
      <c r="AA56" s="30"/>
      <c r="AB56" s="30"/>
      <c r="AC56" s="31"/>
      <c r="AD56" s="30"/>
      <c r="AE56" s="30"/>
      <c r="AF56" s="30"/>
      <c r="AG56" s="30"/>
      <c r="AH56" s="30"/>
      <c r="AI56" s="30"/>
      <c r="AJ56" s="31"/>
      <c r="AK56" s="30"/>
      <c r="AL56" s="31"/>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row>
    <row r="57" spans="1:64" hidden="1" x14ac:dyDescent="0.25">
      <c r="A57" s="30"/>
      <c r="B57" s="30"/>
      <c r="C57" s="30"/>
      <c r="D57" s="34"/>
      <c r="E57" s="34"/>
      <c r="F57" s="34"/>
      <c r="G57" s="34"/>
      <c r="H57" s="34"/>
      <c r="I57" s="34"/>
      <c r="J57" s="34"/>
      <c r="K57" s="34"/>
      <c r="L57" s="35" t="s">
        <v>305</v>
      </c>
      <c r="M57" s="34"/>
      <c r="N57" s="34" t="s">
        <v>306</v>
      </c>
      <c r="O57" s="30"/>
      <c r="P57" s="30"/>
      <c r="Q57" s="30"/>
      <c r="R57" s="30"/>
      <c r="S57" s="30"/>
      <c r="T57" s="30"/>
      <c r="U57" s="30"/>
      <c r="V57" s="30"/>
      <c r="W57" s="30"/>
      <c r="X57" s="30"/>
      <c r="Y57" s="30"/>
      <c r="Z57" s="30"/>
      <c r="AA57" s="30"/>
      <c r="AB57" s="30"/>
      <c r="AC57" s="31"/>
      <c r="AD57" s="30"/>
      <c r="AE57" s="30"/>
      <c r="AF57" s="30"/>
      <c r="AG57" s="30"/>
      <c r="AH57" s="30"/>
      <c r="AI57" s="30"/>
      <c r="AJ57" s="31"/>
      <c r="AK57" s="30"/>
      <c r="AL57" s="31"/>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row>
    <row r="58" spans="1:64" hidden="1" x14ac:dyDescent="0.25">
      <c r="A58" s="30"/>
      <c r="B58" s="30"/>
      <c r="C58" s="30"/>
      <c r="D58" s="34"/>
      <c r="E58" s="34"/>
      <c r="F58" s="34"/>
      <c r="G58" s="34"/>
      <c r="H58" s="34"/>
      <c r="I58" s="34"/>
      <c r="J58" s="34"/>
      <c r="K58" s="34"/>
      <c r="L58" s="35" t="s">
        <v>307</v>
      </c>
      <c r="M58" s="34"/>
      <c r="N58" s="34" t="s">
        <v>155</v>
      </c>
      <c r="O58" s="30"/>
      <c r="P58" s="30"/>
      <c r="Q58" s="30"/>
      <c r="R58" s="30"/>
      <c r="S58" s="30"/>
      <c r="T58" s="30"/>
      <c r="U58" s="30"/>
      <c r="V58" s="30"/>
      <c r="W58" s="30"/>
      <c r="X58" s="30"/>
      <c r="Y58" s="30"/>
      <c r="Z58" s="30"/>
      <c r="AA58" s="30"/>
      <c r="AB58" s="30"/>
      <c r="AC58" s="31"/>
      <c r="AD58" s="30"/>
      <c r="AE58" s="30"/>
      <c r="AF58" s="30"/>
      <c r="AG58" s="30"/>
      <c r="AH58" s="30"/>
      <c r="AI58" s="30"/>
      <c r="AJ58" s="31"/>
      <c r="AK58" s="30"/>
      <c r="AL58" s="31"/>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row>
    <row r="59" spans="1:64" hidden="1" x14ac:dyDescent="0.25">
      <c r="A59" s="30"/>
      <c r="B59" s="30"/>
      <c r="C59" s="30"/>
      <c r="D59" s="34"/>
      <c r="E59" s="34"/>
      <c r="F59" s="34"/>
      <c r="G59" s="34"/>
      <c r="H59" s="34"/>
      <c r="I59" s="34"/>
      <c r="J59" s="34"/>
      <c r="K59" s="34"/>
      <c r="L59" s="35" t="s">
        <v>308</v>
      </c>
      <c r="M59" s="34"/>
      <c r="N59" s="34"/>
      <c r="O59" s="30"/>
      <c r="P59" s="30"/>
      <c r="Q59" s="30"/>
      <c r="R59" s="30"/>
      <c r="S59" s="30"/>
      <c r="T59" s="30"/>
      <c r="U59" s="30"/>
      <c r="V59" s="30"/>
      <c r="W59" s="30"/>
      <c r="X59" s="30"/>
      <c r="Y59" s="30"/>
      <c r="Z59" s="30"/>
      <c r="AA59" s="30"/>
      <c r="AB59" s="30"/>
      <c r="AC59" s="31"/>
      <c r="AD59" s="30"/>
      <c r="AE59" s="30"/>
      <c r="AF59" s="30"/>
      <c r="AG59" s="30"/>
      <c r="AH59" s="30"/>
      <c r="AI59" s="30"/>
      <c r="AJ59" s="31"/>
      <c r="AK59" s="30"/>
      <c r="AL59" s="31"/>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row>
    <row r="60" spans="1:64" hidden="1" x14ac:dyDescent="0.25">
      <c r="A60" s="30"/>
      <c r="B60" s="30"/>
      <c r="C60" s="30"/>
      <c r="D60" s="34"/>
      <c r="E60" s="34"/>
      <c r="F60" s="34"/>
      <c r="G60" s="34"/>
      <c r="H60" s="34"/>
      <c r="I60" s="34"/>
      <c r="J60" s="34"/>
      <c r="K60" s="34"/>
      <c r="L60" s="35" t="s">
        <v>309</v>
      </c>
      <c r="M60" s="34"/>
      <c r="N60" s="34"/>
      <c r="O60" s="30"/>
      <c r="P60" s="30"/>
      <c r="Q60" s="30"/>
      <c r="R60" s="30"/>
      <c r="S60" s="30"/>
      <c r="T60" s="30"/>
      <c r="U60" s="30"/>
      <c r="V60" s="30"/>
      <c r="W60" s="30"/>
      <c r="X60" s="30"/>
      <c r="Y60" s="30"/>
      <c r="Z60" s="30"/>
      <c r="AA60" s="30"/>
      <c r="AB60" s="30"/>
      <c r="AC60" s="31"/>
      <c r="AD60" s="30"/>
      <c r="AE60" s="30"/>
      <c r="AF60" s="30"/>
      <c r="AG60" s="30"/>
      <c r="AH60" s="30"/>
      <c r="AI60" s="30"/>
      <c r="AJ60" s="31"/>
      <c r="AK60" s="30"/>
      <c r="AL60" s="31"/>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0"/>
    </row>
    <row r="61" spans="1:64" hidden="1" x14ac:dyDescent="0.25">
      <c r="A61" s="30"/>
      <c r="B61" s="30"/>
      <c r="C61" s="30"/>
      <c r="D61" s="34"/>
      <c r="E61" s="34"/>
      <c r="F61" s="34"/>
      <c r="G61" s="34"/>
      <c r="H61" s="34"/>
      <c r="I61" s="34"/>
      <c r="J61" s="34"/>
      <c r="K61" s="34"/>
      <c r="L61" s="35" t="s">
        <v>310</v>
      </c>
      <c r="M61" s="34"/>
      <c r="N61" s="34"/>
      <c r="O61" s="30"/>
      <c r="P61" s="30"/>
      <c r="Q61" s="30"/>
      <c r="R61" s="30"/>
      <c r="S61" s="30"/>
      <c r="T61" s="30"/>
      <c r="U61" s="30"/>
      <c r="V61" s="30"/>
      <c r="W61" s="30"/>
      <c r="X61" s="30"/>
      <c r="Y61" s="30"/>
      <c r="Z61" s="30"/>
      <c r="AA61" s="30"/>
      <c r="AB61" s="30"/>
      <c r="AC61" s="31"/>
      <c r="AD61" s="30"/>
      <c r="AE61" s="30"/>
      <c r="AF61" s="30"/>
      <c r="AG61" s="30"/>
      <c r="AH61" s="30"/>
      <c r="AI61" s="30"/>
      <c r="AJ61" s="31"/>
      <c r="AK61" s="30"/>
      <c r="AL61" s="31"/>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row>
    <row r="62" spans="1:64" hidden="1" x14ac:dyDescent="0.25">
      <c r="A62" s="30"/>
      <c r="B62" s="30"/>
      <c r="C62" s="30"/>
      <c r="D62" s="34"/>
      <c r="E62" s="34"/>
      <c r="F62" s="34"/>
      <c r="G62" s="34"/>
      <c r="H62" s="34"/>
      <c r="I62" s="34"/>
      <c r="J62" s="34"/>
      <c r="K62" s="34"/>
      <c r="L62" s="35" t="s">
        <v>311</v>
      </c>
      <c r="M62" s="34"/>
      <c r="N62" s="34"/>
      <c r="O62" s="30"/>
      <c r="P62" s="30"/>
      <c r="Q62" s="30"/>
      <c r="R62" s="30"/>
      <c r="S62" s="30"/>
      <c r="T62" s="30"/>
      <c r="U62" s="30"/>
      <c r="V62" s="30"/>
      <c r="W62" s="30"/>
      <c r="X62" s="30"/>
      <c r="Y62" s="30"/>
      <c r="Z62" s="30"/>
      <c r="AA62" s="30"/>
      <c r="AB62" s="30"/>
      <c r="AC62" s="31"/>
      <c r="AD62" s="30"/>
      <c r="AE62" s="30"/>
      <c r="AF62" s="30"/>
      <c r="AG62" s="30"/>
      <c r="AH62" s="30"/>
      <c r="AI62" s="30"/>
      <c r="AJ62" s="31"/>
      <c r="AK62" s="30"/>
      <c r="AL62" s="31"/>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row>
    <row r="63" spans="1:64" hidden="1" x14ac:dyDescent="0.25">
      <c r="A63" s="30"/>
      <c r="B63" s="30"/>
      <c r="C63" s="30"/>
      <c r="D63" s="34"/>
      <c r="E63" s="34"/>
      <c r="F63" s="34"/>
      <c r="G63" s="34"/>
      <c r="H63" s="34"/>
      <c r="I63" s="34"/>
      <c r="J63" s="34"/>
      <c r="K63" s="34"/>
      <c r="L63" s="35" t="s">
        <v>155</v>
      </c>
      <c r="M63" s="34"/>
      <c r="N63" s="34"/>
      <c r="O63" s="30"/>
      <c r="P63" s="30"/>
      <c r="Q63" s="30"/>
      <c r="R63" s="30"/>
      <c r="S63" s="30"/>
      <c r="T63" s="30"/>
      <c r="U63" s="30"/>
      <c r="V63" s="30"/>
      <c r="W63" s="30"/>
      <c r="X63" s="30"/>
      <c r="Y63" s="30"/>
      <c r="Z63" s="30"/>
      <c r="AA63" s="30"/>
      <c r="AB63" s="30"/>
      <c r="AC63" s="31"/>
      <c r="AD63" s="30"/>
      <c r="AE63" s="30"/>
      <c r="AF63" s="30"/>
      <c r="AG63" s="30"/>
      <c r="AH63" s="30"/>
      <c r="AI63" s="30"/>
      <c r="AJ63" s="31"/>
      <c r="AK63" s="30"/>
      <c r="AL63" s="31"/>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row>
    <row r="64" spans="1:64" s="38" customFormat="1" x14ac:dyDescent="0.25">
      <c r="A64" s="90"/>
      <c r="B64" s="90" t="s">
        <v>312</v>
      </c>
      <c r="C64" s="90"/>
      <c r="D64" s="90"/>
      <c r="E64" s="90"/>
      <c r="F64" s="90"/>
      <c r="G64" s="92"/>
      <c r="H64" s="90"/>
      <c r="I64" s="90"/>
      <c r="J64" s="90"/>
      <c r="K64" s="90"/>
      <c r="L64" s="90"/>
      <c r="M64" s="90"/>
      <c r="N64" s="93"/>
      <c r="O64" s="94"/>
      <c r="P64" s="90"/>
      <c r="Q64" s="90"/>
      <c r="R64" s="90"/>
      <c r="S64" s="90"/>
      <c r="T64" s="90"/>
      <c r="U64" s="92"/>
      <c r="V64" s="90"/>
      <c r="W64" s="90"/>
      <c r="X64" s="90"/>
      <c r="Y64" s="90"/>
      <c r="Z64" s="94"/>
      <c r="AA64" s="90"/>
      <c r="AB64" s="90"/>
      <c r="AC64" s="92"/>
      <c r="AD64" s="93"/>
      <c r="AE64" s="93"/>
      <c r="AF64" s="93"/>
      <c r="AG64" s="93"/>
      <c r="AH64" s="93"/>
      <c r="AI64" s="90"/>
      <c r="AJ64" s="90"/>
      <c r="AK64" s="90"/>
      <c r="AL64" s="90"/>
      <c r="AM64" s="90"/>
      <c r="AN64" s="94"/>
      <c r="AO64" s="90"/>
      <c r="AP64" s="90"/>
      <c r="AQ64" s="90"/>
      <c r="AR64" s="90"/>
      <c r="AS64" s="90"/>
      <c r="AT64" s="90"/>
      <c r="AU64" s="90"/>
      <c r="AV64" s="90"/>
      <c r="AW64" s="90"/>
      <c r="AX64" s="90"/>
      <c r="AY64" s="93"/>
      <c r="AZ64" s="90"/>
      <c r="BA64" s="90"/>
      <c r="BB64" s="92"/>
      <c r="BC64" s="90"/>
      <c r="BD64" s="90"/>
      <c r="BE64" s="92"/>
      <c r="BF64" s="90"/>
      <c r="BG64" s="92"/>
      <c r="BH64" s="90"/>
      <c r="BI64" s="92"/>
      <c r="BJ64" s="90"/>
      <c r="BK64" s="92"/>
      <c r="BL64" s="98" t="s">
        <v>313</v>
      </c>
    </row>
    <row r="65" spans="1:64" s="38" customFormat="1" ht="15" customHeight="1" x14ac:dyDescent="0.25">
      <c r="A65" s="90"/>
      <c r="B65" s="90"/>
      <c r="C65" s="90"/>
      <c r="D65" s="90"/>
      <c r="E65" s="90"/>
      <c r="F65" s="90"/>
      <c r="G65" s="92"/>
      <c r="H65" s="90"/>
      <c r="I65" s="90"/>
      <c r="J65" s="90"/>
      <c r="K65" s="90"/>
      <c r="L65" s="90"/>
      <c r="M65" s="90"/>
      <c r="N65" s="93"/>
      <c r="O65" s="94"/>
      <c r="P65" s="90"/>
      <c r="Q65" s="90"/>
      <c r="R65" s="90"/>
      <c r="S65" s="90"/>
      <c r="T65" s="90"/>
      <c r="U65" s="92"/>
      <c r="V65" s="90"/>
      <c r="W65" s="90"/>
      <c r="X65" s="90"/>
      <c r="Y65" s="90"/>
      <c r="Z65" s="94"/>
      <c r="AA65" s="90"/>
      <c r="AB65" s="90"/>
      <c r="AC65" s="92"/>
      <c r="AD65" s="93"/>
      <c r="AE65" s="93"/>
      <c r="AF65" s="93"/>
      <c r="AG65" s="93"/>
      <c r="AH65" s="93"/>
      <c r="AI65" s="90"/>
      <c r="AJ65" s="90"/>
      <c r="AK65" s="90"/>
      <c r="AL65" s="90"/>
      <c r="AM65" s="90"/>
      <c r="AN65" s="94"/>
      <c r="AO65" s="90"/>
      <c r="AP65" s="90"/>
      <c r="AQ65" s="90"/>
      <c r="AR65" s="90"/>
      <c r="AS65" s="90"/>
      <c r="AT65" s="90"/>
      <c r="AU65" s="90"/>
      <c r="AV65" s="90"/>
      <c r="AW65" s="90"/>
      <c r="AX65" s="90"/>
      <c r="AY65" s="93"/>
      <c r="AZ65" s="90"/>
      <c r="BA65" s="90"/>
      <c r="BB65" s="92"/>
      <c r="BC65" s="90"/>
      <c r="BD65" s="90"/>
      <c r="BE65" s="92"/>
      <c r="BF65" s="90"/>
      <c r="BG65" s="92"/>
      <c r="BH65" s="90"/>
      <c r="BI65" s="92"/>
      <c r="BJ65" s="90"/>
      <c r="BK65" s="92"/>
      <c r="BL65" s="98"/>
    </row>
    <row r="66" spans="1:64" s="38" customFormat="1" ht="15.75" x14ac:dyDescent="0.25">
      <c r="A66" s="90"/>
      <c r="B66" s="90"/>
      <c r="C66" s="90"/>
      <c r="D66" s="90"/>
      <c r="E66" s="90"/>
      <c r="F66" s="90"/>
      <c r="G66" s="92"/>
      <c r="H66" s="90"/>
      <c r="I66" s="90"/>
      <c r="J66" s="90"/>
      <c r="K66" s="90"/>
      <c r="L66" s="90"/>
      <c r="M66" s="90"/>
      <c r="N66" s="93"/>
      <c r="O66" s="94"/>
      <c r="P66" s="90"/>
      <c r="Q66" s="90"/>
      <c r="R66" s="90"/>
      <c r="S66" s="90"/>
      <c r="T66" s="90"/>
      <c r="U66" s="92"/>
      <c r="V66" s="90"/>
      <c r="W66" s="90"/>
      <c r="X66" s="90"/>
      <c r="Y66" s="90"/>
      <c r="Z66" s="94"/>
      <c r="AA66" s="90"/>
      <c r="AB66" s="90"/>
      <c r="AC66" s="92"/>
      <c r="AD66" s="93"/>
      <c r="AE66" s="93"/>
      <c r="AF66" s="93"/>
      <c r="AG66" s="93"/>
      <c r="AH66" s="93"/>
      <c r="AI66" s="90"/>
      <c r="AJ66" s="90"/>
      <c r="AK66" s="90"/>
      <c r="AL66" s="90"/>
      <c r="AM66" s="90"/>
      <c r="AN66" s="94"/>
      <c r="AO66" s="90"/>
      <c r="AP66" s="90"/>
      <c r="AQ66" s="90"/>
      <c r="AR66" s="90"/>
      <c r="AS66" s="90"/>
      <c r="AT66" s="90"/>
      <c r="AU66" s="90"/>
      <c r="AV66" s="90"/>
      <c r="AW66" s="90"/>
      <c r="AX66" s="90"/>
      <c r="AY66" s="93"/>
      <c r="AZ66" s="90"/>
      <c r="BA66" s="90"/>
      <c r="BB66" s="92"/>
      <c r="BC66" s="90"/>
      <c r="BD66" s="90"/>
      <c r="BE66" s="92"/>
      <c r="BF66" s="90"/>
      <c r="BG66" s="92"/>
      <c r="BH66" s="90"/>
      <c r="BI66" s="92"/>
      <c r="BJ66" s="90"/>
      <c r="BK66" s="92"/>
      <c r="BL66" s="39" t="s">
        <v>314</v>
      </c>
    </row>
    <row r="67" spans="1:64" s="38" customFormat="1" ht="17.25" customHeight="1" x14ac:dyDescent="0.25">
      <c r="A67" s="91"/>
      <c r="B67" s="91"/>
      <c r="C67" s="91"/>
      <c r="D67" s="91"/>
      <c r="E67" s="91"/>
      <c r="F67" s="91"/>
      <c r="G67" s="95"/>
      <c r="H67" s="91"/>
      <c r="I67" s="91"/>
      <c r="J67" s="91"/>
      <c r="K67" s="91"/>
      <c r="L67" s="91"/>
      <c r="M67" s="91"/>
      <c r="N67" s="96"/>
      <c r="O67" s="97"/>
      <c r="P67" s="91"/>
      <c r="Q67" s="91"/>
      <c r="R67" s="91"/>
      <c r="S67" s="91"/>
      <c r="T67" s="91"/>
      <c r="U67" s="95"/>
      <c r="V67" s="91"/>
      <c r="W67" s="91"/>
      <c r="X67" s="91"/>
      <c r="Y67" s="91"/>
      <c r="Z67" s="97"/>
      <c r="AA67" s="91"/>
      <c r="AB67" s="91"/>
      <c r="AC67" s="95"/>
      <c r="AD67" s="96"/>
      <c r="AE67" s="96"/>
      <c r="AF67" s="96"/>
      <c r="AG67" s="96"/>
      <c r="AH67" s="96"/>
      <c r="AI67" s="91"/>
      <c r="AJ67" s="91"/>
      <c r="AK67" s="91"/>
      <c r="AL67" s="91"/>
      <c r="AM67" s="91"/>
      <c r="AN67" s="97"/>
      <c r="AO67" s="91"/>
      <c r="AP67" s="91"/>
      <c r="AQ67" s="91"/>
      <c r="AR67" s="91"/>
      <c r="AS67" s="91"/>
      <c r="AT67" s="91"/>
      <c r="AU67" s="91"/>
      <c r="AV67" s="91"/>
      <c r="AW67" s="91"/>
      <c r="AX67" s="91"/>
      <c r="AY67" s="96"/>
      <c r="AZ67" s="91"/>
      <c r="BA67" s="91"/>
      <c r="BB67" s="95"/>
      <c r="BC67" s="91"/>
      <c r="BD67" s="91"/>
      <c r="BE67" s="95"/>
      <c r="BF67" s="91"/>
      <c r="BG67" s="95"/>
      <c r="BH67" s="91"/>
      <c r="BI67" s="95"/>
      <c r="BJ67" s="91"/>
      <c r="BK67" s="95"/>
      <c r="BL67" s="40" t="s">
        <v>315</v>
      </c>
    </row>
    <row r="68" spans="1:64" s="38" customFormat="1" x14ac:dyDescent="0.25">
      <c r="A68" s="41" t="s">
        <v>0</v>
      </c>
      <c r="B68" s="41" t="s">
        <v>316</v>
      </c>
      <c r="C68" s="41" t="s">
        <v>317</v>
      </c>
      <c r="D68" s="41" t="s">
        <v>1</v>
      </c>
      <c r="E68" s="41" t="s">
        <v>2</v>
      </c>
      <c r="F68" s="41" t="s">
        <v>3</v>
      </c>
      <c r="G68" s="41" t="s">
        <v>4</v>
      </c>
      <c r="H68" s="41" t="s">
        <v>5</v>
      </c>
      <c r="I68" s="41" t="s">
        <v>6</v>
      </c>
      <c r="J68" s="41" t="s">
        <v>318</v>
      </c>
      <c r="K68" s="41" t="s">
        <v>7</v>
      </c>
      <c r="L68" s="41" t="s">
        <v>8</v>
      </c>
      <c r="M68" s="41" t="s">
        <v>319</v>
      </c>
      <c r="N68" s="41" t="s">
        <v>9</v>
      </c>
      <c r="O68" s="41" t="s">
        <v>10</v>
      </c>
      <c r="P68" s="41" t="s">
        <v>11</v>
      </c>
      <c r="Q68" s="41" t="s">
        <v>12</v>
      </c>
      <c r="R68" s="41" t="s">
        <v>13</v>
      </c>
      <c r="S68" s="41" t="s">
        <v>14</v>
      </c>
      <c r="T68" s="41" t="s">
        <v>3</v>
      </c>
      <c r="U68" s="41" t="s">
        <v>15</v>
      </c>
      <c r="V68" s="41" t="s">
        <v>16</v>
      </c>
      <c r="W68" s="41" t="s">
        <v>17</v>
      </c>
      <c r="X68" s="41" t="s">
        <v>320</v>
      </c>
      <c r="Y68" s="41" t="s">
        <v>18</v>
      </c>
      <c r="Z68" s="41" t="s">
        <v>19</v>
      </c>
      <c r="AA68" s="41" t="s">
        <v>20</v>
      </c>
      <c r="AB68" s="41" t="s">
        <v>21</v>
      </c>
      <c r="AC68" s="41" t="s">
        <v>22</v>
      </c>
      <c r="AD68" s="41" t="s">
        <v>394</v>
      </c>
      <c r="AE68" s="41" t="s">
        <v>321</v>
      </c>
      <c r="AF68" s="41" t="s">
        <v>322</v>
      </c>
      <c r="AG68" s="41" t="s">
        <v>345</v>
      </c>
      <c r="AH68" s="41" t="s">
        <v>23</v>
      </c>
      <c r="AI68" s="41" t="s">
        <v>24</v>
      </c>
      <c r="AJ68" s="41" t="s">
        <v>25</v>
      </c>
      <c r="AK68" s="41" t="s">
        <v>26</v>
      </c>
      <c r="AL68" s="41" t="s">
        <v>323</v>
      </c>
      <c r="AM68" s="42" t="s">
        <v>324</v>
      </c>
      <c r="AN68" s="41" t="s">
        <v>27</v>
      </c>
      <c r="AO68" s="41" t="s">
        <v>28</v>
      </c>
      <c r="AP68" s="41" t="s">
        <v>29</v>
      </c>
      <c r="AQ68" s="41" t="s">
        <v>325</v>
      </c>
      <c r="AR68" s="41" t="s">
        <v>326</v>
      </c>
      <c r="AS68" s="41" t="s">
        <v>327</v>
      </c>
      <c r="AT68" s="41" t="s">
        <v>328</v>
      </c>
      <c r="AU68" s="41" t="s">
        <v>329</v>
      </c>
      <c r="AV68" s="41" t="s">
        <v>328</v>
      </c>
      <c r="AW68" s="41" t="s">
        <v>330</v>
      </c>
      <c r="AX68" s="41" t="s">
        <v>331</v>
      </c>
      <c r="AY68" s="41" t="s">
        <v>332</v>
      </c>
      <c r="AZ68" s="41" t="s">
        <v>331</v>
      </c>
      <c r="BA68" s="41" t="s">
        <v>333</v>
      </c>
      <c r="BB68" s="41" t="s">
        <v>334</v>
      </c>
      <c r="BC68" s="41" t="s">
        <v>335</v>
      </c>
      <c r="BD68" s="41" t="s">
        <v>336</v>
      </c>
      <c r="BE68" s="41" t="s">
        <v>328</v>
      </c>
      <c r="BF68" s="41" t="s">
        <v>337</v>
      </c>
      <c r="BG68" s="41" t="s">
        <v>338</v>
      </c>
      <c r="BH68" s="41" t="s">
        <v>339</v>
      </c>
      <c r="BI68" s="41" t="s">
        <v>328</v>
      </c>
      <c r="BJ68" s="41" t="s">
        <v>340</v>
      </c>
      <c r="BK68" s="41" t="s">
        <v>328</v>
      </c>
      <c r="BL68" s="41" t="s">
        <v>30</v>
      </c>
    </row>
    <row r="69" spans="1:64" x14ac:dyDescent="0.25">
      <c r="A69" s="43" t="s">
        <v>589</v>
      </c>
      <c r="B69" s="43">
        <v>82</v>
      </c>
      <c r="C69" s="43" t="s">
        <v>31</v>
      </c>
      <c r="D69" s="43" t="s">
        <v>590</v>
      </c>
      <c r="E69" s="43" t="s">
        <v>591</v>
      </c>
      <c r="F69" s="43" t="s">
        <v>196</v>
      </c>
      <c r="G69" s="44">
        <v>43768</v>
      </c>
      <c r="H69" s="43" t="s">
        <v>38</v>
      </c>
      <c r="I69" s="43" t="s">
        <v>152</v>
      </c>
      <c r="J69" s="43" t="s">
        <v>33</v>
      </c>
      <c r="K69" s="43" t="s">
        <v>592</v>
      </c>
      <c r="L69" s="43">
        <v>801315</v>
      </c>
      <c r="M69" s="43" t="s">
        <v>584</v>
      </c>
      <c r="N69" s="45">
        <v>1046292564</v>
      </c>
      <c r="O69" s="43">
        <v>50219</v>
      </c>
      <c r="P69" s="43" t="s">
        <v>585</v>
      </c>
      <c r="Q69" s="43" t="s">
        <v>129</v>
      </c>
      <c r="R69" s="43" t="s">
        <v>130</v>
      </c>
      <c r="S69" s="43" t="s">
        <v>593</v>
      </c>
      <c r="T69" s="43" t="s">
        <v>587</v>
      </c>
      <c r="U69" s="44">
        <v>43794</v>
      </c>
      <c r="V69" s="43" t="s">
        <v>152</v>
      </c>
      <c r="W69" s="43" t="s">
        <v>132</v>
      </c>
      <c r="X69" s="43" t="s">
        <v>233</v>
      </c>
      <c r="Y69" s="43" t="s">
        <v>594</v>
      </c>
      <c r="Z69" s="43">
        <v>900448993</v>
      </c>
      <c r="AA69" s="43">
        <v>7</v>
      </c>
      <c r="AB69" s="43">
        <v>338719</v>
      </c>
      <c r="AC69" s="46">
        <v>43795</v>
      </c>
      <c r="AD69" s="45">
        <v>396116600</v>
      </c>
      <c r="AE69" s="45">
        <v>241614681</v>
      </c>
      <c r="AF69" s="45">
        <v>0</v>
      </c>
      <c r="AG69" s="45">
        <v>0</v>
      </c>
      <c r="AH69" s="45">
        <f t="shared" ref="AH69:AH91" si="0">+AD69+AE69+AF69+AG69</f>
        <v>637731281</v>
      </c>
      <c r="AI69" s="43" t="s">
        <v>145</v>
      </c>
      <c r="AJ69" s="46" t="s">
        <v>155</v>
      </c>
      <c r="AK69" s="43" t="s">
        <v>155</v>
      </c>
      <c r="AL69" s="46">
        <v>43800</v>
      </c>
      <c r="AM69" s="46">
        <v>44773</v>
      </c>
      <c r="AN69" s="47">
        <v>973</v>
      </c>
      <c r="AO69" s="43" t="s">
        <v>521</v>
      </c>
      <c r="AP69" s="43">
        <v>79537863</v>
      </c>
      <c r="AQ69" s="45">
        <v>2755049</v>
      </c>
      <c r="AR69" s="46">
        <v>44215</v>
      </c>
      <c r="AS69" s="48">
        <v>0</v>
      </c>
      <c r="AT69" s="49">
        <v>0</v>
      </c>
      <c r="AU69" s="48">
        <v>0</v>
      </c>
      <c r="AV69" s="49">
        <v>0</v>
      </c>
      <c r="AW69" s="48">
        <v>0</v>
      </c>
      <c r="AX69" s="49">
        <v>0</v>
      </c>
      <c r="AY69" s="48">
        <v>0</v>
      </c>
      <c r="AZ69" s="49">
        <v>0</v>
      </c>
      <c r="BA69" s="48">
        <v>0</v>
      </c>
      <c r="BB69" s="49">
        <v>0</v>
      </c>
      <c r="BC69" s="48">
        <f t="shared" ref="BC69:BC111" si="1">+AH69+AQ69+AS69+AU69+AW69+AY69-BA69</f>
        <v>640486330</v>
      </c>
      <c r="BD69" s="50">
        <v>0</v>
      </c>
      <c r="BE69" s="49">
        <v>0</v>
      </c>
      <c r="BF69" s="50">
        <v>0</v>
      </c>
      <c r="BG69" s="51">
        <v>0</v>
      </c>
      <c r="BH69" s="50">
        <v>0</v>
      </c>
      <c r="BI69" s="49">
        <v>0</v>
      </c>
      <c r="BJ69" s="50">
        <v>0</v>
      </c>
      <c r="BK69" s="52">
        <v>0</v>
      </c>
      <c r="BL69" s="50">
        <f t="shared" ref="BL69:BL111" si="2">+BD69+BF69+BH69+BJ69+AN69</f>
        <v>973</v>
      </c>
    </row>
    <row r="70" spans="1:64" x14ac:dyDescent="0.25">
      <c r="A70" s="43" t="s">
        <v>147</v>
      </c>
      <c r="B70" s="43">
        <v>83</v>
      </c>
      <c r="C70" s="43" t="s">
        <v>31</v>
      </c>
      <c r="D70" s="43" t="s">
        <v>581</v>
      </c>
      <c r="E70" s="43" t="s">
        <v>582</v>
      </c>
      <c r="F70" s="43" t="s">
        <v>196</v>
      </c>
      <c r="G70" s="44">
        <v>43769</v>
      </c>
      <c r="H70" s="43" t="s">
        <v>38</v>
      </c>
      <c r="I70" s="43" t="s">
        <v>152</v>
      </c>
      <c r="J70" s="43" t="s">
        <v>33</v>
      </c>
      <c r="K70" s="43" t="s">
        <v>583</v>
      </c>
      <c r="L70" s="43">
        <v>801315</v>
      </c>
      <c r="M70" s="43" t="s">
        <v>584</v>
      </c>
      <c r="N70" s="45">
        <v>4493711444</v>
      </c>
      <c r="O70" s="43">
        <v>50119</v>
      </c>
      <c r="P70" s="43" t="s">
        <v>585</v>
      </c>
      <c r="Q70" s="43" t="s">
        <v>129</v>
      </c>
      <c r="R70" s="43" t="s">
        <v>130</v>
      </c>
      <c r="S70" s="43" t="s">
        <v>586</v>
      </c>
      <c r="T70" s="43" t="s">
        <v>587</v>
      </c>
      <c r="U70" s="44">
        <v>43794</v>
      </c>
      <c r="V70" s="43" t="s">
        <v>152</v>
      </c>
      <c r="W70" s="43" t="s">
        <v>132</v>
      </c>
      <c r="X70" s="43" t="s">
        <v>233</v>
      </c>
      <c r="Y70" s="43" t="s">
        <v>588</v>
      </c>
      <c r="Z70" s="43">
        <v>900387338</v>
      </c>
      <c r="AA70" s="43">
        <v>1</v>
      </c>
      <c r="AB70" s="43">
        <v>338619</v>
      </c>
      <c r="AC70" s="46">
        <v>43795</v>
      </c>
      <c r="AD70" s="45">
        <v>1701277201</v>
      </c>
      <c r="AE70" s="45">
        <v>1037708497</v>
      </c>
      <c r="AF70" s="45">
        <v>0</v>
      </c>
      <c r="AG70" s="45">
        <v>0</v>
      </c>
      <c r="AH70" s="45">
        <f t="shared" si="0"/>
        <v>2738985698</v>
      </c>
      <c r="AI70" s="43" t="s">
        <v>145</v>
      </c>
      <c r="AJ70" s="46" t="s">
        <v>155</v>
      </c>
      <c r="AK70" s="43" t="s">
        <v>155</v>
      </c>
      <c r="AL70" s="46">
        <v>43800</v>
      </c>
      <c r="AM70" s="46">
        <v>44773</v>
      </c>
      <c r="AN70" s="47">
        <v>973</v>
      </c>
      <c r="AO70" s="43" t="s">
        <v>521</v>
      </c>
      <c r="AP70" s="43">
        <v>79537863</v>
      </c>
      <c r="AQ70" s="45">
        <v>11832634</v>
      </c>
      <c r="AR70" s="46">
        <v>44215</v>
      </c>
      <c r="AS70" s="48">
        <v>0</v>
      </c>
      <c r="AT70" s="49">
        <v>0</v>
      </c>
      <c r="AU70" s="48">
        <v>0</v>
      </c>
      <c r="AV70" s="49">
        <v>0</v>
      </c>
      <c r="AW70" s="48">
        <v>0</v>
      </c>
      <c r="AX70" s="49">
        <v>0</v>
      </c>
      <c r="AY70" s="48">
        <v>0</v>
      </c>
      <c r="AZ70" s="49">
        <v>0</v>
      </c>
      <c r="BA70" s="48">
        <v>0</v>
      </c>
      <c r="BB70" s="49">
        <v>0</v>
      </c>
      <c r="BC70" s="48">
        <f t="shared" si="1"/>
        <v>2750818332</v>
      </c>
      <c r="BD70" s="50">
        <v>0</v>
      </c>
      <c r="BE70" s="49">
        <v>0</v>
      </c>
      <c r="BF70" s="50">
        <v>0</v>
      </c>
      <c r="BG70" s="51">
        <v>0</v>
      </c>
      <c r="BH70" s="50">
        <v>0</v>
      </c>
      <c r="BI70" s="49">
        <v>0</v>
      </c>
      <c r="BJ70" s="50">
        <v>0</v>
      </c>
      <c r="BK70" s="52">
        <v>0</v>
      </c>
      <c r="BL70" s="50">
        <f t="shared" si="2"/>
        <v>973</v>
      </c>
    </row>
    <row r="71" spans="1:64" x14ac:dyDescent="0.25">
      <c r="A71" s="43" t="s">
        <v>136</v>
      </c>
      <c r="B71" s="43">
        <v>35</v>
      </c>
      <c r="C71" s="43" t="s">
        <v>111</v>
      </c>
      <c r="D71" s="43" t="s">
        <v>495</v>
      </c>
      <c r="E71" s="43">
        <v>112677</v>
      </c>
      <c r="F71" s="43" t="s">
        <v>348</v>
      </c>
      <c r="G71" s="44">
        <v>44204</v>
      </c>
      <c r="H71" s="43" t="s">
        <v>46</v>
      </c>
      <c r="I71" s="43" t="s">
        <v>202</v>
      </c>
      <c r="J71" s="43" t="s">
        <v>33</v>
      </c>
      <c r="K71" s="43" t="s">
        <v>496</v>
      </c>
      <c r="L71" s="43" t="s">
        <v>497</v>
      </c>
      <c r="M71" s="43" t="s">
        <v>498</v>
      </c>
      <c r="N71" s="45">
        <v>41117977</v>
      </c>
      <c r="O71" s="43">
        <v>13221</v>
      </c>
      <c r="P71" s="43" t="s">
        <v>499</v>
      </c>
      <c r="Q71" s="43" t="s">
        <v>129</v>
      </c>
      <c r="R71" s="43" t="s">
        <v>130</v>
      </c>
      <c r="S71" s="43" t="s">
        <v>500</v>
      </c>
      <c r="T71" s="43" t="s">
        <v>348</v>
      </c>
      <c r="U71" s="44">
        <v>44217</v>
      </c>
      <c r="V71" s="43" t="s">
        <v>209</v>
      </c>
      <c r="W71" s="43" t="s">
        <v>153</v>
      </c>
      <c r="X71" s="43" t="s">
        <v>307</v>
      </c>
      <c r="Y71" s="43" t="s">
        <v>501</v>
      </c>
      <c r="Z71" s="43">
        <v>860010451</v>
      </c>
      <c r="AA71" s="43">
        <v>1</v>
      </c>
      <c r="AB71" s="43">
        <v>22121</v>
      </c>
      <c r="AC71" s="46">
        <v>44218</v>
      </c>
      <c r="AD71" s="45">
        <v>33125639.75</v>
      </c>
      <c r="AE71" s="45">
        <v>0</v>
      </c>
      <c r="AF71" s="45">
        <v>0</v>
      </c>
      <c r="AG71" s="45">
        <v>0</v>
      </c>
      <c r="AH71" s="45">
        <f t="shared" si="0"/>
        <v>33125639.75</v>
      </c>
      <c r="AI71" s="43" t="s">
        <v>134</v>
      </c>
      <c r="AJ71" s="46">
        <v>44222</v>
      </c>
      <c r="AK71" s="43" t="s">
        <v>248</v>
      </c>
      <c r="AL71" s="46">
        <v>44217</v>
      </c>
      <c r="AM71" s="46">
        <v>44530</v>
      </c>
      <c r="AN71" s="47">
        <f t="shared" ref="AN71:AN93" si="3">+AM71-AL71</f>
        <v>313</v>
      </c>
      <c r="AO71" s="43" t="s">
        <v>502</v>
      </c>
      <c r="AP71" s="43">
        <v>79448817</v>
      </c>
      <c r="AQ71" s="45">
        <v>0</v>
      </c>
      <c r="AR71" s="46">
        <v>0</v>
      </c>
      <c r="AS71" s="48">
        <v>0</v>
      </c>
      <c r="AT71" s="49">
        <v>0</v>
      </c>
      <c r="AU71" s="48">
        <v>0</v>
      </c>
      <c r="AV71" s="49">
        <v>0</v>
      </c>
      <c r="AW71" s="48">
        <v>0</v>
      </c>
      <c r="AX71" s="49">
        <v>0</v>
      </c>
      <c r="AY71" s="48">
        <v>0</v>
      </c>
      <c r="AZ71" s="49">
        <v>0</v>
      </c>
      <c r="BA71" s="48">
        <v>0</v>
      </c>
      <c r="BB71" s="49">
        <v>0</v>
      </c>
      <c r="BC71" s="48">
        <f t="shared" si="1"/>
        <v>33125639.75</v>
      </c>
      <c r="BD71" s="50">
        <v>0</v>
      </c>
      <c r="BE71" s="49">
        <v>0</v>
      </c>
      <c r="BF71" s="50">
        <v>0</v>
      </c>
      <c r="BG71" s="51">
        <v>0</v>
      </c>
      <c r="BH71" s="50">
        <v>0</v>
      </c>
      <c r="BI71" s="49">
        <v>0</v>
      </c>
      <c r="BJ71" s="50">
        <v>0</v>
      </c>
      <c r="BK71" s="52">
        <v>0</v>
      </c>
      <c r="BL71" s="50">
        <f t="shared" si="2"/>
        <v>313</v>
      </c>
    </row>
    <row r="72" spans="1:64" x14ac:dyDescent="0.25">
      <c r="A72" s="43" t="s">
        <v>136</v>
      </c>
      <c r="B72" s="43">
        <v>36</v>
      </c>
      <c r="C72" s="43" t="s">
        <v>111</v>
      </c>
      <c r="D72" s="43" t="s">
        <v>522</v>
      </c>
      <c r="E72" s="43">
        <v>112881</v>
      </c>
      <c r="F72" s="43" t="s">
        <v>348</v>
      </c>
      <c r="G72" s="44">
        <v>44204</v>
      </c>
      <c r="H72" s="43" t="s">
        <v>46</v>
      </c>
      <c r="I72" s="43" t="s">
        <v>202</v>
      </c>
      <c r="J72" s="43" t="s">
        <v>33</v>
      </c>
      <c r="K72" s="43" t="s">
        <v>523</v>
      </c>
      <c r="L72" s="43" t="s">
        <v>497</v>
      </c>
      <c r="M72" s="43" t="s">
        <v>498</v>
      </c>
      <c r="N72" s="45">
        <v>22291981</v>
      </c>
      <c r="O72" s="43">
        <v>13321</v>
      </c>
      <c r="P72" s="43" t="s">
        <v>499</v>
      </c>
      <c r="Q72" s="43" t="s">
        <v>129</v>
      </c>
      <c r="R72" s="43" t="s">
        <v>130</v>
      </c>
      <c r="S72" s="43" t="s">
        <v>524</v>
      </c>
      <c r="T72" s="43" t="s">
        <v>348</v>
      </c>
      <c r="U72" s="44">
        <v>44221</v>
      </c>
      <c r="V72" s="43" t="s">
        <v>209</v>
      </c>
      <c r="W72" s="43" t="s">
        <v>198</v>
      </c>
      <c r="X72" s="43" t="s">
        <v>310</v>
      </c>
      <c r="Y72" s="43" t="s">
        <v>512</v>
      </c>
      <c r="Z72" s="43">
        <v>800242738</v>
      </c>
      <c r="AA72" s="43">
        <v>7</v>
      </c>
      <c r="AB72" s="43">
        <v>23121</v>
      </c>
      <c r="AC72" s="46">
        <v>44222</v>
      </c>
      <c r="AD72" s="45">
        <v>18869400.690000001</v>
      </c>
      <c r="AE72" s="45">
        <v>0</v>
      </c>
      <c r="AF72" s="45">
        <v>0</v>
      </c>
      <c r="AG72" s="45">
        <v>0</v>
      </c>
      <c r="AH72" s="45">
        <f t="shared" si="0"/>
        <v>18869400.690000001</v>
      </c>
      <c r="AI72" s="43" t="s">
        <v>134</v>
      </c>
      <c r="AJ72" s="46" t="s">
        <v>519</v>
      </c>
      <c r="AK72" s="43" t="s">
        <v>525</v>
      </c>
      <c r="AL72" s="46">
        <v>44221</v>
      </c>
      <c r="AM72" s="46">
        <v>44530</v>
      </c>
      <c r="AN72" s="47">
        <f t="shared" si="3"/>
        <v>309</v>
      </c>
      <c r="AO72" s="43" t="s">
        <v>526</v>
      </c>
      <c r="AP72" s="43">
        <v>86058538</v>
      </c>
      <c r="AQ72" s="45">
        <v>0</v>
      </c>
      <c r="AR72" s="46">
        <v>0</v>
      </c>
      <c r="AS72" s="48">
        <v>0</v>
      </c>
      <c r="AT72" s="49">
        <v>0</v>
      </c>
      <c r="AU72" s="48">
        <v>0</v>
      </c>
      <c r="AV72" s="49">
        <v>0</v>
      </c>
      <c r="AW72" s="48">
        <v>0</v>
      </c>
      <c r="AX72" s="49">
        <v>0</v>
      </c>
      <c r="AY72" s="48">
        <v>0</v>
      </c>
      <c r="AZ72" s="49">
        <v>0</v>
      </c>
      <c r="BA72" s="48">
        <v>0</v>
      </c>
      <c r="BB72" s="49">
        <v>0</v>
      </c>
      <c r="BC72" s="48">
        <f t="shared" si="1"/>
        <v>18869400.690000001</v>
      </c>
      <c r="BD72" s="50">
        <v>0</v>
      </c>
      <c r="BE72" s="49">
        <v>0</v>
      </c>
      <c r="BF72" s="50">
        <v>0</v>
      </c>
      <c r="BG72" s="51">
        <v>0</v>
      </c>
      <c r="BH72" s="50">
        <v>0</v>
      </c>
      <c r="BI72" s="49">
        <v>0</v>
      </c>
      <c r="BJ72" s="50">
        <v>0</v>
      </c>
      <c r="BK72" s="52">
        <v>0</v>
      </c>
      <c r="BL72" s="50">
        <f t="shared" si="2"/>
        <v>309</v>
      </c>
    </row>
    <row r="73" spans="1:64" x14ac:dyDescent="0.25">
      <c r="A73" s="43" t="s">
        <v>126</v>
      </c>
      <c r="B73" s="43">
        <v>1</v>
      </c>
      <c r="C73" s="43" t="s">
        <v>40</v>
      </c>
      <c r="D73" s="43" t="s">
        <v>346</v>
      </c>
      <c r="E73" s="43" t="s">
        <v>347</v>
      </c>
      <c r="F73" s="50" t="str">
        <f>TEXT(G73,"mmmm")</f>
        <v>enero</v>
      </c>
      <c r="G73" s="46">
        <v>44208</v>
      </c>
      <c r="H73" s="43" t="s">
        <v>38</v>
      </c>
      <c r="I73" s="43" t="s">
        <v>139</v>
      </c>
      <c r="J73" s="43" t="s">
        <v>178</v>
      </c>
      <c r="K73" s="43" t="s">
        <v>349</v>
      </c>
      <c r="L73" s="43">
        <v>80161540</v>
      </c>
      <c r="M73" s="43" t="s">
        <v>375</v>
      </c>
      <c r="N73" s="45">
        <v>48875000</v>
      </c>
      <c r="O73" s="43">
        <v>9521</v>
      </c>
      <c r="P73" s="43" t="s">
        <v>376</v>
      </c>
      <c r="Q73" s="43" t="s">
        <v>129</v>
      </c>
      <c r="R73" s="43" t="s">
        <v>130</v>
      </c>
      <c r="S73" s="43" t="s">
        <v>397</v>
      </c>
      <c r="T73" s="50" t="str">
        <f>TEXT(U73,"mmmm")</f>
        <v>enero</v>
      </c>
      <c r="U73" s="53">
        <v>44210</v>
      </c>
      <c r="V73" s="43" t="s">
        <v>131</v>
      </c>
      <c r="W73" s="43" t="s">
        <v>132</v>
      </c>
      <c r="X73" s="43" t="s">
        <v>233</v>
      </c>
      <c r="Y73" s="43" t="s">
        <v>377</v>
      </c>
      <c r="Z73" s="43">
        <v>1026280656</v>
      </c>
      <c r="AB73" s="43">
        <v>15221</v>
      </c>
      <c r="AC73" s="46">
        <v>44209</v>
      </c>
      <c r="AD73" s="45">
        <v>48875000</v>
      </c>
      <c r="AE73" s="45">
        <v>0</v>
      </c>
      <c r="AF73" s="45">
        <v>0</v>
      </c>
      <c r="AG73" s="45">
        <v>0</v>
      </c>
      <c r="AH73" s="45">
        <f t="shared" si="0"/>
        <v>48875000</v>
      </c>
      <c r="AI73" s="50" t="s">
        <v>145</v>
      </c>
      <c r="AJ73" s="49">
        <v>0</v>
      </c>
      <c r="AK73" s="50" t="s">
        <v>155</v>
      </c>
      <c r="AL73" s="46">
        <v>44211</v>
      </c>
      <c r="AM73" s="46">
        <v>44561</v>
      </c>
      <c r="AN73" s="47">
        <f t="shared" si="3"/>
        <v>350</v>
      </c>
      <c r="AO73" s="43" t="s">
        <v>378</v>
      </c>
      <c r="AP73" s="43">
        <v>79572017</v>
      </c>
      <c r="AQ73" s="45">
        <v>0</v>
      </c>
      <c r="AR73" s="46">
        <v>0</v>
      </c>
      <c r="AS73" s="48">
        <v>0</v>
      </c>
      <c r="AT73" s="49">
        <v>0</v>
      </c>
      <c r="AU73" s="48">
        <v>0</v>
      </c>
      <c r="AV73" s="49">
        <v>0</v>
      </c>
      <c r="AW73" s="48">
        <v>0</v>
      </c>
      <c r="AX73" s="49">
        <v>0</v>
      </c>
      <c r="AY73" s="48">
        <v>0</v>
      </c>
      <c r="AZ73" s="49">
        <v>0</v>
      </c>
      <c r="BA73" s="48">
        <v>0</v>
      </c>
      <c r="BB73" s="49">
        <v>0</v>
      </c>
      <c r="BC73" s="48">
        <f t="shared" si="1"/>
        <v>48875000</v>
      </c>
      <c r="BD73" s="50">
        <v>0</v>
      </c>
      <c r="BE73" s="49">
        <v>0</v>
      </c>
      <c r="BF73" s="50">
        <v>0</v>
      </c>
      <c r="BG73" s="51">
        <v>0</v>
      </c>
      <c r="BH73" s="50">
        <v>0</v>
      </c>
      <c r="BI73" s="49">
        <v>0</v>
      </c>
      <c r="BJ73" s="50">
        <v>0</v>
      </c>
      <c r="BK73" s="52">
        <v>0</v>
      </c>
      <c r="BL73" s="50">
        <f t="shared" si="2"/>
        <v>350</v>
      </c>
    </row>
    <row r="74" spans="1:64" x14ac:dyDescent="0.25">
      <c r="A74" s="43" t="s">
        <v>136</v>
      </c>
      <c r="B74" s="43">
        <v>33</v>
      </c>
      <c r="C74" s="43" t="s">
        <v>111</v>
      </c>
      <c r="D74" s="43" t="s">
        <v>515</v>
      </c>
      <c r="E74" s="43">
        <v>112981</v>
      </c>
      <c r="F74" s="43" t="s">
        <v>348</v>
      </c>
      <c r="G74" s="44">
        <v>44208</v>
      </c>
      <c r="H74" s="43" t="s">
        <v>46</v>
      </c>
      <c r="I74" s="43" t="s">
        <v>202</v>
      </c>
      <c r="J74" s="43" t="s">
        <v>33</v>
      </c>
      <c r="K74" s="43" t="s">
        <v>516</v>
      </c>
      <c r="L74" s="43" t="s">
        <v>497</v>
      </c>
      <c r="M74" s="43" t="s">
        <v>498</v>
      </c>
      <c r="N74" s="45">
        <v>336209654</v>
      </c>
      <c r="O74" s="43">
        <v>14621</v>
      </c>
      <c r="P74" s="43" t="s">
        <v>499</v>
      </c>
      <c r="Q74" s="43" t="s">
        <v>129</v>
      </c>
      <c r="R74" s="43" t="s">
        <v>130</v>
      </c>
      <c r="S74" s="43" t="s">
        <v>517</v>
      </c>
      <c r="T74" s="43" t="s">
        <v>348</v>
      </c>
      <c r="U74" s="44">
        <v>44223</v>
      </c>
      <c r="V74" s="43" t="s">
        <v>209</v>
      </c>
      <c r="W74" s="43" t="s">
        <v>181</v>
      </c>
      <c r="X74" s="43" t="s">
        <v>233</v>
      </c>
      <c r="Y74" s="43" t="s">
        <v>518</v>
      </c>
      <c r="Z74" s="43">
        <v>900427788</v>
      </c>
      <c r="AA74" s="43">
        <v>3</v>
      </c>
      <c r="AB74" s="43">
        <v>24821</v>
      </c>
      <c r="AC74" s="46">
        <v>44223</v>
      </c>
      <c r="AD74" s="45">
        <v>276842123.77999997</v>
      </c>
      <c r="AE74" s="45">
        <v>0</v>
      </c>
      <c r="AF74" s="45">
        <v>0</v>
      </c>
      <c r="AG74" s="45">
        <v>0</v>
      </c>
      <c r="AH74" s="45">
        <f t="shared" si="0"/>
        <v>276842123.77999997</v>
      </c>
      <c r="AI74" s="43" t="s">
        <v>134</v>
      </c>
      <c r="AJ74" s="46" t="s">
        <v>519</v>
      </c>
      <c r="AK74" s="43" t="s">
        <v>520</v>
      </c>
      <c r="AL74" s="46">
        <v>44223</v>
      </c>
      <c r="AM74" s="46">
        <v>44530</v>
      </c>
      <c r="AN74" s="47">
        <f t="shared" si="3"/>
        <v>307</v>
      </c>
      <c r="AO74" s="43" t="s">
        <v>521</v>
      </c>
      <c r="AP74" s="43">
        <v>79537863</v>
      </c>
      <c r="AQ74" s="45">
        <v>0</v>
      </c>
      <c r="AR74" s="46">
        <v>0</v>
      </c>
      <c r="AS74" s="48">
        <v>0</v>
      </c>
      <c r="AT74" s="49">
        <v>0</v>
      </c>
      <c r="AU74" s="48">
        <v>0</v>
      </c>
      <c r="AV74" s="49">
        <v>0</v>
      </c>
      <c r="AW74" s="48">
        <v>0</v>
      </c>
      <c r="AX74" s="49">
        <v>0</v>
      </c>
      <c r="AY74" s="48">
        <v>0</v>
      </c>
      <c r="AZ74" s="49">
        <v>0</v>
      </c>
      <c r="BA74" s="48">
        <v>0</v>
      </c>
      <c r="BB74" s="49">
        <v>0</v>
      </c>
      <c r="BC74" s="48">
        <f t="shared" si="1"/>
        <v>276842123.77999997</v>
      </c>
      <c r="BD74" s="50">
        <v>0</v>
      </c>
      <c r="BE74" s="49">
        <v>0</v>
      </c>
      <c r="BF74" s="50">
        <v>0</v>
      </c>
      <c r="BG74" s="51">
        <v>0</v>
      </c>
      <c r="BH74" s="50">
        <v>0</v>
      </c>
      <c r="BI74" s="49">
        <v>0</v>
      </c>
      <c r="BJ74" s="50">
        <v>0</v>
      </c>
      <c r="BK74" s="52">
        <v>0</v>
      </c>
      <c r="BL74" s="50">
        <f t="shared" si="2"/>
        <v>307</v>
      </c>
    </row>
    <row r="75" spans="1:64" x14ac:dyDescent="0.25">
      <c r="A75" s="43" t="s">
        <v>136</v>
      </c>
      <c r="B75" s="43">
        <v>34</v>
      </c>
      <c r="C75" s="43" t="s">
        <v>111</v>
      </c>
      <c r="D75" s="43" t="s">
        <v>503</v>
      </c>
      <c r="E75" s="43">
        <v>112853</v>
      </c>
      <c r="F75" s="43" t="s">
        <v>348</v>
      </c>
      <c r="G75" s="44">
        <v>44208</v>
      </c>
      <c r="H75" s="43" t="s">
        <v>46</v>
      </c>
      <c r="I75" s="43" t="s">
        <v>202</v>
      </c>
      <c r="J75" s="43" t="s">
        <v>33</v>
      </c>
      <c r="K75" s="43" t="s">
        <v>504</v>
      </c>
      <c r="L75" s="43" t="s">
        <v>497</v>
      </c>
      <c r="M75" s="43" t="s">
        <v>498</v>
      </c>
      <c r="N75" s="45">
        <v>120305031</v>
      </c>
      <c r="O75" s="43">
        <v>13921</v>
      </c>
      <c r="P75" s="43" t="s">
        <v>499</v>
      </c>
      <c r="Q75" s="43" t="s">
        <v>129</v>
      </c>
      <c r="R75" s="43" t="s">
        <v>130</v>
      </c>
      <c r="S75" s="43" t="s">
        <v>505</v>
      </c>
      <c r="T75" s="43" t="s">
        <v>348</v>
      </c>
      <c r="U75" s="44">
        <v>44221</v>
      </c>
      <c r="V75" s="43" t="s">
        <v>209</v>
      </c>
      <c r="W75" s="43" t="s">
        <v>193</v>
      </c>
      <c r="X75" s="43" t="s">
        <v>237</v>
      </c>
      <c r="Y75" s="43" t="s">
        <v>506</v>
      </c>
      <c r="Z75" s="43">
        <v>800249637</v>
      </c>
      <c r="AA75" s="43">
        <v>3</v>
      </c>
      <c r="AB75" s="43">
        <v>22721</v>
      </c>
      <c r="AC75" s="46">
        <v>44221</v>
      </c>
      <c r="AD75" s="45">
        <v>107709416.75</v>
      </c>
      <c r="AE75" s="45">
        <v>0</v>
      </c>
      <c r="AF75" s="45">
        <v>0</v>
      </c>
      <c r="AG75" s="45">
        <v>0</v>
      </c>
      <c r="AH75" s="45">
        <f t="shared" si="0"/>
        <v>107709416.75</v>
      </c>
      <c r="AI75" s="43" t="s">
        <v>134</v>
      </c>
      <c r="AJ75" s="46">
        <v>44223</v>
      </c>
      <c r="AK75" s="43" t="s">
        <v>507</v>
      </c>
      <c r="AL75" s="46">
        <v>44221</v>
      </c>
      <c r="AM75" s="46">
        <v>44530</v>
      </c>
      <c r="AN75" s="47">
        <f t="shared" si="3"/>
        <v>309</v>
      </c>
      <c r="AO75" s="43" t="s">
        <v>508</v>
      </c>
      <c r="AP75" s="43">
        <v>87027744</v>
      </c>
      <c r="AQ75" s="45">
        <v>0</v>
      </c>
      <c r="AR75" s="46">
        <v>0</v>
      </c>
      <c r="AS75" s="48">
        <v>0</v>
      </c>
      <c r="AT75" s="49">
        <v>0</v>
      </c>
      <c r="AU75" s="48">
        <v>0</v>
      </c>
      <c r="AV75" s="49">
        <v>0</v>
      </c>
      <c r="AW75" s="48">
        <v>0</v>
      </c>
      <c r="AX75" s="49">
        <v>0</v>
      </c>
      <c r="AY75" s="48">
        <v>0</v>
      </c>
      <c r="AZ75" s="49">
        <v>0</v>
      </c>
      <c r="BA75" s="48">
        <v>0</v>
      </c>
      <c r="BB75" s="49">
        <v>0</v>
      </c>
      <c r="BC75" s="48">
        <f t="shared" si="1"/>
        <v>107709416.75</v>
      </c>
      <c r="BD75" s="50">
        <v>0</v>
      </c>
      <c r="BE75" s="49">
        <v>0</v>
      </c>
      <c r="BF75" s="50">
        <v>0</v>
      </c>
      <c r="BG75" s="51">
        <v>0</v>
      </c>
      <c r="BH75" s="50">
        <v>0</v>
      </c>
      <c r="BI75" s="49">
        <v>0</v>
      </c>
      <c r="BJ75" s="50">
        <v>0</v>
      </c>
      <c r="BK75" s="52">
        <v>0</v>
      </c>
      <c r="BL75" s="50">
        <f t="shared" si="2"/>
        <v>309</v>
      </c>
    </row>
    <row r="76" spans="1:64" x14ac:dyDescent="0.25">
      <c r="A76" s="50" t="s">
        <v>126</v>
      </c>
      <c r="B76" s="50">
        <v>99</v>
      </c>
      <c r="C76" s="50" t="s">
        <v>40</v>
      </c>
      <c r="D76" s="50" t="s">
        <v>361</v>
      </c>
      <c r="E76" s="50" t="s">
        <v>362</v>
      </c>
      <c r="F76" s="50" t="str">
        <f>TEXT(G76,"mmmm")</f>
        <v>enero</v>
      </c>
      <c r="G76" s="49">
        <v>44208</v>
      </c>
      <c r="H76" s="50" t="s">
        <v>38</v>
      </c>
      <c r="I76" s="50" t="s">
        <v>139</v>
      </c>
      <c r="J76" s="50" t="s">
        <v>35</v>
      </c>
      <c r="K76" s="50" t="s">
        <v>363</v>
      </c>
      <c r="L76" s="50" t="s">
        <v>364</v>
      </c>
      <c r="M76" s="50"/>
      <c r="N76" s="48">
        <v>82915000</v>
      </c>
      <c r="O76" s="50">
        <v>13421</v>
      </c>
      <c r="P76" s="50"/>
      <c r="Q76" s="50" t="s">
        <v>160</v>
      </c>
      <c r="R76" s="50" t="s">
        <v>161</v>
      </c>
      <c r="S76" s="50" t="s">
        <v>155</v>
      </c>
      <c r="T76" s="50" t="str">
        <f>TEXT(U76,"mmmm")</f>
        <v>enero</v>
      </c>
      <c r="U76" s="49">
        <v>0</v>
      </c>
      <c r="V76" s="50" t="s">
        <v>155</v>
      </c>
      <c r="W76" s="50" t="s">
        <v>155</v>
      </c>
      <c r="X76" s="50" t="s">
        <v>155</v>
      </c>
      <c r="Y76" s="50" t="s">
        <v>155</v>
      </c>
      <c r="Z76" s="50" t="s">
        <v>155</v>
      </c>
      <c r="AA76" s="50"/>
      <c r="AB76" s="50" t="s">
        <v>155</v>
      </c>
      <c r="AC76" s="49" t="s">
        <v>155</v>
      </c>
      <c r="AD76" s="48">
        <v>0</v>
      </c>
      <c r="AE76" s="45">
        <v>0</v>
      </c>
      <c r="AF76" s="45">
        <v>0</v>
      </c>
      <c r="AG76" s="45">
        <v>0</v>
      </c>
      <c r="AH76" s="45">
        <f t="shared" si="0"/>
        <v>0</v>
      </c>
      <c r="AI76" s="50" t="s">
        <v>155</v>
      </c>
      <c r="AJ76" s="49">
        <v>0</v>
      </c>
      <c r="AK76" s="50" t="s">
        <v>155</v>
      </c>
      <c r="AL76" s="49">
        <v>0</v>
      </c>
      <c r="AM76" s="49">
        <v>0</v>
      </c>
      <c r="AN76" s="47">
        <f t="shared" si="3"/>
        <v>0</v>
      </c>
      <c r="AO76" s="50" t="s">
        <v>155</v>
      </c>
      <c r="AP76" s="50" t="s">
        <v>155</v>
      </c>
      <c r="AQ76" s="45">
        <v>0</v>
      </c>
      <c r="AR76" s="46">
        <v>0</v>
      </c>
      <c r="AS76" s="48">
        <v>0</v>
      </c>
      <c r="AT76" s="49">
        <v>0</v>
      </c>
      <c r="AU76" s="48">
        <v>0</v>
      </c>
      <c r="AV76" s="49">
        <v>0</v>
      </c>
      <c r="AW76" s="48">
        <v>0</v>
      </c>
      <c r="AX76" s="49">
        <v>0</v>
      </c>
      <c r="AY76" s="48">
        <v>0</v>
      </c>
      <c r="AZ76" s="49">
        <v>0</v>
      </c>
      <c r="BA76" s="48">
        <v>0</v>
      </c>
      <c r="BB76" s="49">
        <v>0</v>
      </c>
      <c r="BC76" s="48">
        <f t="shared" si="1"/>
        <v>0</v>
      </c>
      <c r="BD76" s="50">
        <v>0</v>
      </c>
      <c r="BE76" s="49">
        <v>0</v>
      </c>
      <c r="BF76" s="50">
        <v>0</v>
      </c>
      <c r="BG76" s="51">
        <v>0</v>
      </c>
      <c r="BH76" s="50">
        <v>0</v>
      </c>
      <c r="BI76" s="49">
        <v>0</v>
      </c>
      <c r="BJ76" s="50">
        <v>0</v>
      </c>
      <c r="BK76" s="52">
        <v>0</v>
      </c>
      <c r="BL76" s="50">
        <f t="shared" si="2"/>
        <v>0</v>
      </c>
    </row>
    <row r="77" spans="1:64" x14ac:dyDescent="0.25">
      <c r="A77" s="43" t="s">
        <v>136</v>
      </c>
      <c r="B77" s="43">
        <v>32</v>
      </c>
      <c r="C77" s="43" t="s">
        <v>111</v>
      </c>
      <c r="D77" s="43" t="s">
        <v>527</v>
      </c>
      <c r="E77" s="43">
        <v>113083</v>
      </c>
      <c r="F77" s="43" t="s">
        <v>348</v>
      </c>
      <c r="G77" s="44">
        <v>44209</v>
      </c>
      <c r="H77" s="43" t="s">
        <v>46</v>
      </c>
      <c r="I77" s="43" t="s">
        <v>202</v>
      </c>
      <c r="J77" s="43" t="s">
        <v>33</v>
      </c>
      <c r="K77" s="43" t="s">
        <v>528</v>
      </c>
      <c r="L77" s="43" t="s">
        <v>497</v>
      </c>
      <c r="M77" s="43" t="s">
        <v>498</v>
      </c>
      <c r="N77" s="45">
        <v>160313134</v>
      </c>
      <c r="O77" s="43">
        <v>14821</v>
      </c>
      <c r="P77" s="43" t="s">
        <v>499</v>
      </c>
      <c r="Q77" s="43" t="s">
        <v>129</v>
      </c>
      <c r="R77" s="43" t="s">
        <v>130</v>
      </c>
      <c r="S77" s="43" t="s">
        <v>529</v>
      </c>
      <c r="T77" s="43" t="s">
        <v>348</v>
      </c>
      <c r="U77" s="44">
        <v>44224</v>
      </c>
      <c r="V77" s="43" t="s">
        <v>209</v>
      </c>
      <c r="W77" s="43" t="s">
        <v>169</v>
      </c>
      <c r="X77" s="43" t="s">
        <v>229</v>
      </c>
      <c r="Y77" s="43" t="s">
        <v>530</v>
      </c>
      <c r="Z77" s="43">
        <v>900229503</v>
      </c>
      <c r="AA77" s="43">
        <v>2</v>
      </c>
      <c r="AB77" s="43">
        <v>27021</v>
      </c>
      <c r="AC77" s="46">
        <v>44224</v>
      </c>
      <c r="AD77" s="45">
        <v>140479175.09</v>
      </c>
      <c r="AE77" s="45">
        <v>0</v>
      </c>
      <c r="AF77" s="45">
        <v>0</v>
      </c>
      <c r="AG77" s="45">
        <v>0</v>
      </c>
      <c r="AH77" s="45">
        <f t="shared" si="0"/>
        <v>140479175.09</v>
      </c>
      <c r="AI77" s="43" t="s">
        <v>134</v>
      </c>
      <c r="AJ77" s="46">
        <v>44224</v>
      </c>
      <c r="AK77" s="43" t="s">
        <v>248</v>
      </c>
      <c r="AL77" s="46">
        <v>44224</v>
      </c>
      <c r="AM77" s="46">
        <v>44530</v>
      </c>
      <c r="AN77" s="47">
        <f t="shared" si="3"/>
        <v>306</v>
      </c>
      <c r="AO77" s="43" t="s">
        <v>531</v>
      </c>
      <c r="AP77" s="43">
        <v>30762702</v>
      </c>
      <c r="AQ77" s="45">
        <v>0</v>
      </c>
      <c r="AR77" s="46">
        <v>0</v>
      </c>
      <c r="AS77" s="48">
        <v>0</v>
      </c>
      <c r="AT77" s="49">
        <v>0</v>
      </c>
      <c r="AU77" s="48">
        <v>0</v>
      </c>
      <c r="AV77" s="49">
        <v>0</v>
      </c>
      <c r="AW77" s="48">
        <v>0</v>
      </c>
      <c r="AX77" s="49">
        <v>0</v>
      </c>
      <c r="AY77" s="48">
        <v>0</v>
      </c>
      <c r="AZ77" s="49">
        <v>0</v>
      </c>
      <c r="BA77" s="48">
        <v>0</v>
      </c>
      <c r="BB77" s="49">
        <v>0</v>
      </c>
      <c r="BC77" s="48">
        <f t="shared" si="1"/>
        <v>140479175.09</v>
      </c>
      <c r="BD77" s="50">
        <v>0</v>
      </c>
      <c r="BE77" s="49">
        <v>0</v>
      </c>
      <c r="BF77" s="50">
        <v>0</v>
      </c>
      <c r="BG77" s="51">
        <v>0</v>
      </c>
      <c r="BH77" s="50">
        <v>0</v>
      </c>
      <c r="BI77" s="49">
        <v>0</v>
      </c>
      <c r="BJ77" s="50">
        <v>0</v>
      </c>
      <c r="BK77" s="52">
        <v>0</v>
      </c>
      <c r="BL77" s="50">
        <f t="shared" si="2"/>
        <v>306</v>
      </c>
    </row>
    <row r="78" spans="1:64" x14ac:dyDescent="0.25">
      <c r="A78" s="43" t="s">
        <v>136</v>
      </c>
      <c r="B78" s="43">
        <v>37</v>
      </c>
      <c r="C78" s="43" t="s">
        <v>111</v>
      </c>
      <c r="D78" s="43" t="s">
        <v>509</v>
      </c>
      <c r="E78" s="43">
        <v>112867</v>
      </c>
      <c r="F78" s="43" t="s">
        <v>348</v>
      </c>
      <c r="G78" s="44">
        <v>44209</v>
      </c>
      <c r="H78" s="43" t="s">
        <v>46</v>
      </c>
      <c r="I78" s="43" t="s">
        <v>202</v>
      </c>
      <c r="J78" s="43" t="s">
        <v>33</v>
      </c>
      <c r="K78" s="43" t="s">
        <v>510</v>
      </c>
      <c r="L78" s="43" t="s">
        <v>497</v>
      </c>
      <c r="M78" s="43" t="s">
        <v>498</v>
      </c>
      <c r="N78" s="45">
        <v>79498879</v>
      </c>
      <c r="O78" s="43">
        <v>14921</v>
      </c>
      <c r="P78" s="43" t="s">
        <v>499</v>
      </c>
      <c r="Q78" s="43" t="s">
        <v>129</v>
      </c>
      <c r="R78" s="43" t="s">
        <v>130</v>
      </c>
      <c r="S78" s="43" t="s">
        <v>511</v>
      </c>
      <c r="T78" s="43" t="s">
        <v>348</v>
      </c>
      <c r="U78" s="44">
        <v>44221</v>
      </c>
      <c r="V78" s="43" t="s">
        <v>209</v>
      </c>
      <c r="W78" s="43" t="s">
        <v>174</v>
      </c>
      <c r="X78" s="43" t="s">
        <v>269</v>
      </c>
      <c r="Y78" s="43" t="s">
        <v>512</v>
      </c>
      <c r="Z78" s="43">
        <v>800242738</v>
      </c>
      <c r="AA78" s="43">
        <v>7</v>
      </c>
      <c r="AB78" s="43">
        <v>23021</v>
      </c>
      <c r="AC78" s="46">
        <v>44222</v>
      </c>
      <c r="AD78" s="45">
        <v>68747739.019999996</v>
      </c>
      <c r="AE78" s="45">
        <v>0</v>
      </c>
      <c r="AF78" s="45">
        <v>0</v>
      </c>
      <c r="AG78" s="45">
        <v>0</v>
      </c>
      <c r="AH78" s="45">
        <f t="shared" si="0"/>
        <v>68747739.019999996</v>
      </c>
      <c r="AI78" s="43" t="s">
        <v>134</v>
      </c>
      <c r="AJ78" s="46">
        <v>44223</v>
      </c>
      <c r="AK78" s="43" t="s">
        <v>513</v>
      </c>
      <c r="AL78" s="46">
        <v>44221</v>
      </c>
      <c r="AM78" s="46">
        <v>44530</v>
      </c>
      <c r="AN78" s="47">
        <f t="shared" si="3"/>
        <v>309</v>
      </c>
      <c r="AO78" s="43" t="s">
        <v>514</v>
      </c>
      <c r="AP78" s="43">
        <v>25166983</v>
      </c>
      <c r="AQ78" s="45">
        <v>0</v>
      </c>
      <c r="AR78" s="46">
        <v>0</v>
      </c>
      <c r="AS78" s="48">
        <v>0</v>
      </c>
      <c r="AT78" s="49">
        <v>0</v>
      </c>
      <c r="AU78" s="48">
        <v>0</v>
      </c>
      <c r="AV78" s="49">
        <v>0</v>
      </c>
      <c r="AW78" s="48">
        <v>0</v>
      </c>
      <c r="AX78" s="49">
        <v>0</v>
      </c>
      <c r="AY78" s="48">
        <v>0</v>
      </c>
      <c r="AZ78" s="49">
        <v>0</v>
      </c>
      <c r="BA78" s="48">
        <v>0</v>
      </c>
      <c r="BB78" s="49">
        <v>0</v>
      </c>
      <c r="BC78" s="48">
        <f t="shared" si="1"/>
        <v>68747739.019999996</v>
      </c>
      <c r="BD78" s="50">
        <v>0</v>
      </c>
      <c r="BE78" s="49">
        <v>0</v>
      </c>
      <c r="BF78" s="50">
        <v>0</v>
      </c>
      <c r="BG78" s="51">
        <v>0</v>
      </c>
      <c r="BH78" s="50">
        <v>0</v>
      </c>
      <c r="BI78" s="49">
        <v>0</v>
      </c>
      <c r="BJ78" s="50">
        <v>0</v>
      </c>
      <c r="BK78" s="52">
        <v>0</v>
      </c>
      <c r="BL78" s="50">
        <f t="shared" si="2"/>
        <v>309</v>
      </c>
    </row>
    <row r="79" spans="1:64" x14ac:dyDescent="0.25">
      <c r="A79" s="43" t="s">
        <v>126</v>
      </c>
      <c r="B79" s="43">
        <v>79</v>
      </c>
      <c r="C79" s="43" t="s">
        <v>31</v>
      </c>
      <c r="D79" s="43" t="s">
        <v>532</v>
      </c>
      <c r="E79" s="43" t="s">
        <v>533</v>
      </c>
      <c r="F79" s="43" t="s">
        <v>348</v>
      </c>
      <c r="G79" s="44">
        <v>44209</v>
      </c>
      <c r="H79" s="43" t="s">
        <v>38</v>
      </c>
      <c r="I79" s="43" t="s">
        <v>139</v>
      </c>
      <c r="J79" s="43" t="s">
        <v>33</v>
      </c>
      <c r="K79" s="43" t="s">
        <v>534</v>
      </c>
      <c r="L79" s="43">
        <v>80161500</v>
      </c>
      <c r="M79" s="43" t="s">
        <v>464</v>
      </c>
      <c r="N79" s="45">
        <v>51750000</v>
      </c>
      <c r="O79" s="43">
        <v>9621</v>
      </c>
      <c r="P79" s="43" t="s">
        <v>407</v>
      </c>
      <c r="Q79" s="43" t="s">
        <v>129</v>
      </c>
      <c r="R79" s="43" t="s">
        <v>130</v>
      </c>
      <c r="S79" s="43" t="s">
        <v>535</v>
      </c>
      <c r="T79" s="43" t="s">
        <v>348</v>
      </c>
      <c r="U79" s="44">
        <v>44211</v>
      </c>
      <c r="V79" s="43" t="s">
        <v>131</v>
      </c>
      <c r="W79" s="43" t="s">
        <v>132</v>
      </c>
      <c r="X79" s="43" t="s">
        <v>233</v>
      </c>
      <c r="Y79" s="43" t="s">
        <v>536</v>
      </c>
      <c r="Z79" s="43">
        <v>52898453</v>
      </c>
      <c r="AB79" s="43">
        <v>18921</v>
      </c>
      <c r="AC79" s="46">
        <v>44214</v>
      </c>
      <c r="AD79" s="45">
        <v>51750000</v>
      </c>
      <c r="AE79" s="45">
        <v>0</v>
      </c>
      <c r="AF79" s="45">
        <v>0</v>
      </c>
      <c r="AG79" s="45">
        <v>0</v>
      </c>
      <c r="AH79" s="45">
        <f t="shared" si="0"/>
        <v>51750000</v>
      </c>
      <c r="AI79" s="43" t="s">
        <v>145</v>
      </c>
      <c r="AJ79" s="46">
        <v>1</v>
      </c>
      <c r="AK79" s="43" t="s">
        <v>155</v>
      </c>
      <c r="AL79" s="46">
        <v>44214</v>
      </c>
      <c r="AM79" s="46">
        <v>44561</v>
      </c>
      <c r="AN79" s="47">
        <f t="shared" si="3"/>
        <v>347</v>
      </c>
      <c r="AO79" s="43" t="s">
        <v>537</v>
      </c>
      <c r="AP79" s="43">
        <v>74852744</v>
      </c>
      <c r="AQ79" s="45">
        <v>0</v>
      </c>
      <c r="AR79" s="46">
        <v>0</v>
      </c>
      <c r="AS79" s="48">
        <v>0</v>
      </c>
      <c r="AT79" s="49">
        <v>0</v>
      </c>
      <c r="AU79" s="48">
        <v>0</v>
      </c>
      <c r="AV79" s="49">
        <v>0</v>
      </c>
      <c r="AW79" s="48">
        <v>0</v>
      </c>
      <c r="AX79" s="49">
        <v>0</v>
      </c>
      <c r="AY79" s="48">
        <v>0</v>
      </c>
      <c r="AZ79" s="49">
        <v>0</v>
      </c>
      <c r="BA79" s="48">
        <v>0</v>
      </c>
      <c r="BB79" s="49">
        <v>0</v>
      </c>
      <c r="BC79" s="48">
        <f t="shared" si="1"/>
        <v>51750000</v>
      </c>
      <c r="BD79" s="50">
        <v>0</v>
      </c>
      <c r="BE79" s="49">
        <v>0</v>
      </c>
      <c r="BF79" s="50">
        <v>0</v>
      </c>
      <c r="BG79" s="51">
        <v>0</v>
      </c>
      <c r="BH79" s="50">
        <v>0</v>
      </c>
      <c r="BI79" s="49">
        <v>0</v>
      </c>
      <c r="BJ79" s="50">
        <v>0</v>
      </c>
      <c r="BK79" s="52">
        <v>0</v>
      </c>
      <c r="BL79" s="50">
        <f t="shared" si="2"/>
        <v>347</v>
      </c>
    </row>
    <row r="80" spans="1:64" x14ac:dyDescent="0.25">
      <c r="A80" s="50" t="s">
        <v>126</v>
      </c>
      <c r="B80" s="54">
        <v>92</v>
      </c>
      <c r="C80" s="50" t="s">
        <v>40</v>
      </c>
      <c r="D80" s="50" t="s">
        <v>357</v>
      </c>
      <c r="E80" s="50" t="s">
        <v>358</v>
      </c>
      <c r="F80" s="50" t="str">
        <f>TEXT(G80,"mmmm")</f>
        <v>enero</v>
      </c>
      <c r="G80" s="44">
        <v>44209</v>
      </c>
      <c r="H80" s="50" t="s">
        <v>38</v>
      </c>
      <c r="I80" s="50" t="s">
        <v>149</v>
      </c>
      <c r="J80" s="50" t="s">
        <v>37</v>
      </c>
      <c r="K80" s="55" t="s">
        <v>359</v>
      </c>
      <c r="L80" s="50" t="s">
        <v>360</v>
      </c>
      <c r="M80" s="50" t="s">
        <v>383</v>
      </c>
      <c r="N80" s="48">
        <v>42550000</v>
      </c>
      <c r="O80" s="50">
        <v>14221</v>
      </c>
      <c r="P80" s="50" t="s">
        <v>384</v>
      </c>
      <c r="Q80" s="50" t="s">
        <v>129</v>
      </c>
      <c r="R80" s="50" t="s">
        <v>130</v>
      </c>
      <c r="S80" s="50" t="s">
        <v>399</v>
      </c>
      <c r="T80" s="50" t="str">
        <f>TEXT(U80,"mmmm")</f>
        <v>enero</v>
      </c>
      <c r="U80" s="44">
        <v>44214</v>
      </c>
      <c r="V80" s="50" t="s">
        <v>142</v>
      </c>
      <c r="W80" s="50" t="s">
        <v>132</v>
      </c>
      <c r="X80" s="50" t="s">
        <v>233</v>
      </c>
      <c r="Y80" s="50" t="s">
        <v>385</v>
      </c>
      <c r="Z80" s="50">
        <v>52528201</v>
      </c>
      <c r="AA80" s="50"/>
      <c r="AB80" s="50">
        <v>18721</v>
      </c>
      <c r="AC80" s="49">
        <v>44211</v>
      </c>
      <c r="AD80" s="48">
        <v>42550000</v>
      </c>
      <c r="AE80" s="45">
        <v>0</v>
      </c>
      <c r="AF80" s="45">
        <v>0</v>
      </c>
      <c r="AG80" s="45">
        <v>0</v>
      </c>
      <c r="AH80" s="45">
        <f t="shared" si="0"/>
        <v>42550000</v>
      </c>
      <c r="AI80" s="50" t="s">
        <v>145</v>
      </c>
      <c r="AJ80" s="49">
        <v>0</v>
      </c>
      <c r="AK80" s="50" t="s">
        <v>155</v>
      </c>
      <c r="AL80" s="49">
        <v>44214</v>
      </c>
      <c r="AM80" s="49">
        <v>44561</v>
      </c>
      <c r="AN80" s="47">
        <f t="shared" si="3"/>
        <v>347</v>
      </c>
      <c r="AO80" s="50" t="s">
        <v>386</v>
      </c>
      <c r="AP80" s="50">
        <v>1032434072</v>
      </c>
      <c r="AQ80" s="45">
        <v>0</v>
      </c>
      <c r="AR80" s="46">
        <v>0</v>
      </c>
      <c r="AS80" s="48">
        <v>0</v>
      </c>
      <c r="AT80" s="49">
        <v>0</v>
      </c>
      <c r="AU80" s="48">
        <v>0</v>
      </c>
      <c r="AV80" s="49">
        <v>0</v>
      </c>
      <c r="AW80" s="48">
        <v>0</v>
      </c>
      <c r="AX80" s="49">
        <v>0</v>
      </c>
      <c r="AY80" s="48">
        <v>0</v>
      </c>
      <c r="AZ80" s="49">
        <v>0</v>
      </c>
      <c r="BA80" s="48">
        <v>0</v>
      </c>
      <c r="BB80" s="49">
        <v>0</v>
      </c>
      <c r="BC80" s="48">
        <f t="shared" si="1"/>
        <v>42550000</v>
      </c>
      <c r="BD80" s="50">
        <v>0</v>
      </c>
      <c r="BE80" s="49">
        <v>0</v>
      </c>
      <c r="BF80" s="50">
        <v>0</v>
      </c>
      <c r="BG80" s="51">
        <v>0</v>
      </c>
      <c r="BH80" s="50">
        <v>0</v>
      </c>
      <c r="BI80" s="49">
        <v>0</v>
      </c>
      <c r="BJ80" s="50">
        <v>0</v>
      </c>
      <c r="BK80" s="52">
        <v>0</v>
      </c>
      <c r="BL80" s="50">
        <f t="shared" si="2"/>
        <v>347</v>
      </c>
    </row>
    <row r="81" spans="1:64" x14ac:dyDescent="0.25">
      <c r="A81" s="43" t="s">
        <v>126</v>
      </c>
      <c r="B81" s="43">
        <v>103</v>
      </c>
      <c r="C81" s="43" t="s">
        <v>40</v>
      </c>
      <c r="D81" s="43" t="s">
        <v>368</v>
      </c>
      <c r="E81" s="43" t="s">
        <v>369</v>
      </c>
      <c r="F81" s="50" t="str">
        <f>TEXT(G81,"mmmm")</f>
        <v>enero</v>
      </c>
      <c r="G81" s="46">
        <v>44209</v>
      </c>
      <c r="H81" s="43" t="s">
        <v>38</v>
      </c>
      <c r="I81" s="43" t="s">
        <v>149</v>
      </c>
      <c r="J81" s="43" t="s">
        <v>35</v>
      </c>
      <c r="K81" s="43" t="s">
        <v>370</v>
      </c>
      <c r="L81" s="43" t="s">
        <v>371</v>
      </c>
      <c r="N81" s="56">
        <v>34500000</v>
      </c>
      <c r="O81" s="43">
        <v>13121</v>
      </c>
      <c r="P81" s="43" t="s">
        <v>387</v>
      </c>
      <c r="Q81" s="43" t="s">
        <v>129</v>
      </c>
      <c r="R81" s="43" t="s">
        <v>130</v>
      </c>
      <c r="S81" s="43" t="s">
        <v>401</v>
      </c>
      <c r="T81" s="50" t="str">
        <f>TEXT(U81,"mmmm")</f>
        <v>enero</v>
      </c>
      <c r="U81" s="44">
        <v>44210</v>
      </c>
      <c r="V81" s="43" t="s">
        <v>142</v>
      </c>
      <c r="W81" s="43" t="s">
        <v>132</v>
      </c>
      <c r="X81" s="43" t="s">
        <v>233</v>
      </c>
      <c r="Y81" s="43" t="s">
        <v>390</v>
      </c>
      <c r="Z81" s="43">
        <v>19262345</v>
      </c>
      <c r="AB81" s="43">
        <v>16721</v>
      </c>
      <c r="AC81" s="46">
        <v>44211</v>
      </c>
      <c r="AD81" s="45">
        <v>34500000</v>
      </c>
      <c r="AE81" s="45">
        <v>0</v>
      </c>
      <c r="AF81" s="45">
        <v>0</v>
      </c>
      <c r="AG81" s="45">
        <v>0</v>
      </c>
      <c r="AH81" s="45">
        <f t="shared" si="0"/>
        <v>34500000</v>
      </c>
      <c r="AI81" s="43" t="s">
        <v>145</v>
      </c>
      <c r="AJ81" s="49">
        <v>0</v>
      </c>
      <c r="AK81" s="50" t="s">
        <v>155</v>
      </c>
      <c r="AL81" s="46">
        <v>44211</v>
      </c>
      <c r="AM81" s="49">
        <v>44561</v>
      </c>
      <c r="AN81" s="47">
        <f t="shared" si="3"/>
        <v>350</v>
      </c>
      <c r="AO81" s="43" t="s">
        <v>391</v>
      </c>
      <c r="AP81" s="43">
        <v>79347330</v>
      </c>
      <c r="AQ81" s="45">
        <v>0</v>
      </c>
      <c r="AR81" s="46">
        <v>0</v>
      </c>
      <c r="AS81" s="48">
        <v>0</v>
      </c>
      <c r="AT81" s="49">
        <v>0</v>
      </c>
      <c r="AU81" s="48">
        <v>0</v>
      </c>
      <c r="AV81" s="49">
        <v>0</v>
      </c>
      <c r="AW81" s="48">
        <v>0</v>
      </c>
      <c r="AX81" s="49">
        <v>0</v>
      </c>
      <c r="AY81" s="48">
        <v>0</v>
      </c>
      <c r="AZ81" s="49">
        <v>0</v>
      </c>
      <c r="BA81" s="48">
        <v>0</v>
      </c>
      <c r="BB81" s="49">
        <v>0</v>
      </c>
      <c r="BC81" s="48">
        <f t="shared" si="1"/>
        <v>34500000</v>
      </c>
      <c r="BD81" s="50">
        <v>0</v>
      </c>
      <c r="BE81" s="49">
        <v>0</v>
      </c>
      <c r="BF81" s="50">
        <v>0</v>
      </c>
      <c r="BG81" s="51">
        <v>0</v>
      </c>
      <c r="BH81" s="50">
        <v>0</v>
      </c>
      <c r="BI81" s="49">
        <v>0</v>
      </c>
      <c r="BJ81" s="50">
        <v>0</v>
      </c>
      <c r="BK81" s="52">
        <v>0</v>
      </c>
      <c r="BL81" s="50">
        <f t="shared" si="2"/>
        <v>350</v>
      </c>
    </row>
    <row r="82" spans="1:64" s="38" customFormat="1" ht="0" hidden="1" customHeight="1" x14ac:dyDescent="0.25">
      <c r="A82" s="43" t="s">
        <v>126</v>
      </c>
      <c r="B82" s="43">
        <v>29</v>
      </c>
      <c r="C82" s="43" t="s">
        <v>36</v>
      </c>
      <c r="D82" s="43" t="s">
        <v>429</v>
      </c>
      <c r="E82" s="43" t="s">
        <v>430</v>
      </c>
      <c r="F82" s="43" t="s">
        <v>348</v>
      </c>
      <c r="G82" s="44">
        <v>44221</v>
      </c>
      <c r="H82" s="43" t="s">
        <v>38</v>
      </c>
      <c r="I82" s="43" t="s">
        <v>139</v>
      </c>
      <c r="J82" s="43" t="s">
        <v>33</v>
      </c>
      <c r="K82" s="43" t="s">
        <v>431</v>
      </c>
      <c r="L82" s="43">
        <v>81101500</v>
      </c>
      <c r="M82" s="43" t="s">
        <v>432</v>
      </c>
      <c r="N82" s="45">
        <v>59225000</v>
      </c>
      <c r="O82" s="43">
        <v>14021</v>
      </c>
      <c r="P82" s="43" t="s">
        <v>433</v>
      </c>
      <c r="Q82" s="43" t="s">
        <v>129</v>
      </c>
      <c r="R82" s="43" t="s">
        <v>130</v>
      </c>
      <c r="S82" s="43" t="s">
        <v>434</v>
      </c>
      <c r="T82" s="43" t="s">
        <v>348</v>
      </c>
      <c r="U82" s="44">
        <v>44222</v>
      </c>
      <c r="V82" s="43" t="s">
        <v>131</v>
      </c>
      <c r="W82" s="43" t="s">
        <v>132</v>
      </c>
      <c r="X82" s="43" t="s">
        <v>233</v>
      </c>
      <c r="Y82" s="43" t="s">
        <v>435</v>
      </c>
      <c r="Z82" s="43">
        <v>7214449</v>
      </c>
      <c r="AA82" s="43"/>
      <c r="AB82" s="43">
        <v>24121</v>
      </c>
      <c r="AC82" s="46">
        <v>44222</v>
      </c>
      <c r="AD82" s="45"/>
      <c r="AE82" s="45">
        <v>0</v>
      </c>
      <c r="AF82" s="45">
        <v>0</v>
      </c>
      <c r="AG82" s="45">
        <v>0</v>
      </c>
      <c r="AH82" s="45">
        <f t="shared" si="0"/>
        <v>0</v>
      </c>
      <c r="AI82" s="43" t="s">
        <v>145</v>
      </c>
      <c r="AJ82" s="46" t="s">
        <v>155</v>
      </c>
      <c r="AK82" s="43" t="s">
        <v>155</v>
      </c>
      <c r="AL82" s="46">
        <v>44224</v>
      </c>
      <c r="AM82" s="46">
        <v>44561</v>
      </c>
      <c r="AN82" s="47">
        <f t="shared" si="3"/>
        <v>337</v>
      </c>
      <c r="AO82" s="43" t="s">
        <v>436</v>
      </c>
      <c r="AP82" s="43">
        <v>1020712442</v>
      </c>
      <c r="AQ82" s="45"/>
      <c r="AR82" s="46"/>
      <c r="AS82" s="45"/>
      <c r="AT82" s="46"/>
      <c r="AU82" s="45"/>
      <c r="AV82" s="46"/>
      <c r="AW82" s="45"/>
      <c r="AX82" s="46"/>
      <c r="AY82" s="45"/>
      <c r="AZ82" s="46"/>
      <c r="BA82" s="45"/>
      <c r="BB82" s="46"/>
      <c r="BC82" s="48">
        <f t="shared" si="1"/>
        <v>0</v>
      </c>
      <c r="BD82" s="43"/>
      <c r="BE82" s="46"/>
      <c r="BF82" s="43"/>
      <c r="BG82" s="57"/>
      <c r="BH82" s="43"/>
      <c r="BI82" s="46"/>
      <c r="BJ82" s="43"/>
      <c r="BK82" s="52"/>
      <c r="BL82" s="50">
        <f t="shared" si="2"/>
        <v>337</v>
      </c>
    </row>
    <row r="83" spans="1:64" x14ac:dyDescent="0.25">
      <c r="A83" s="43" t="s">
        <v>126</v>
      </c>
      <c r="B83" s="43">
        <v>2</v>
      </c>
      <c r="C83" s="43" t="s">
        <v>36</v>
      </c>
      <c r="D83" s="43" t="s">
        <v>403</v>
      </c>
      <c r="E83" s="43" t="s">
        <v>404</v>
      </c>
      <c r="F83" s="50" t="s">
        <v>348</v>
      </c>
      <c r="G83" s="46">
        <v>44210</v>
      </c>
      <c r="H83" s="43" t="s">
        <v>38</v>
      </c>
      <c r="I83" s="43" t="s">
        <v>139</v>
      </c>
      <c r="J83" s="43" t="s">
        <v>178</v>
      </c>
      <c r="K83" s="43" t="s">
        <v>405</v>
      </c>
      <c r="L83" s="43">
        <v>80161500</v>
      </c>
      <c r="M83" s="43" t="s">
        <v>406</v>
      </c>
      <c r="N83" s="45">
        <v>106950000</v>
      </c>
      <c r="O83" s="43">
        <v>9421</v>
      </c>
      <c r="P83" s="43" t="s">
        <v>407</v>
      </c>
      <c r="Q83" s="43" t="s">
        <v>129</v>
      </c>
      <c r="R83" s="43" t="s">
        <v>130</v>
      </c>
      <c r="S83" s="43" t="s">
        <v>446</v>
      </c>
      <c r="T83" s="50" t="s">
        <v>348</v>
      </c>
      <c r="U83" s="44">
        <v>44209</v>
      </c>
      <c r="V83" s="43" t="s">
        <v>131</v>
      </c>
      <c r="W83" s="43" t="s">
        <v>132</v>
      </c>
      <c r="X83" s="43" t="s">
        <v>233</v>
      </c>
      <c r="Y83" s="43" t="s">
        <v>408</v>
      </c>
      <c r="Z83" s="43">
        <v>1020751323</v>
      </c>
      <c r="AB83" s="43">
        <v>15121</v>
      </c>
      <c r="AC83" s="46">
        <v>44209</v>
      </c>
      <c r="AD83" s="48">
        <v>106950000</v>
      </c>
      <c r="AE83" s="45">
        <v>0</v>
      </c>
      <c r="AF83" s="45">
        <v>0</v>
      </c>
      <c r="AG83" s="45">
        <v>0</v>
      </c>
      <c r="AH83" s="45">
        <f t="shared" si="0"/>
        <v>106950000</v>
      </c>
      <c r="AI83" s="43" t="s">
        <v>145</v>
      </c>
      <c r="AJ83" s="49">
        <v>0</v>
      </c>
      <c r="AK83" s="43" t="s">
        <v>155</v>
      </c>
      <c r="AL83" s="46">
        <v>44210</v>
      </c>
      <c r="AM83" s="49">
        <v>44561</v>
      </c>
      <c r="AN83" s="47">
        <f t="shared" si="3"/>
        <v>351</v>
      </c>
      <c r="AO83" s="43" t="s">
        <v>409</v>
      </c>
      <c r="AP83" s="43">
        <v>79572017</v>
      </c>
      <c r="AQ83" s="48">
        <v>0</v>
      </c>
      <c r="AR83" s="49">
        <v>0</v>
      </c>
      <c r="AS83" s="48">
        <v>0</v>
      </c>
      <c r="AT83" s="49">
        <v>0</v>
      </c>
      <c r="AU83" s="48">
        <v>0</v>
      </c>
      <c r="AV83" s="49">
        <v>0</v>
      </c>
      <c r="AW83" s="48">
        <v>0</v>
      </c>
      <c r="AX83" s="49">
        <v>0</v>
      </c>
      <c r="AY83" s="48">
        <v>0</v>
      </c>
      <c r="AZ83" s="49">
        <v>0</v>
      </c>
      <c r="BA83" s="48">
        <v>0</v>
      </c>
      <c r="BB83" s="49">
        <v>0</v>
      </c>
      <c r="BC83" s="48">
        <f t="shared" si="1"/>
        <v>106950000</v>
      </c>
      <c r="BD83" s="50">
        <v>0</v>
      </c>
      <c r="BE83" s="52">
        <v>0</v>
      </c>
      <c r="BF83" s="50">
        <v>0</v>
      </c>
      <c r="BG83" s="52">
        <v>0</v>
      </c>
      <c r="BH83" s="50">
        <v>0</v>
      </c>
      <c r="BI83" s="52">
        <v>0</v>
      </c>
      <c r="BJ83" s="50">
        <v>0</v>
      </c>
      <c r="BK83" s="52">
        <v>0</v>
      </c>
      <c r="BL83" s="50">
        <f t="shared" si="2"/>
        <v>351</v>
      </c>
    </row>
    <row r="84" spans="1:64" x14ac:dyDescent="0.25">
      <c r="A84" s="50" t="s">
        <v>126</v>
      </c>
      <c r="B84" s="50">
        <v>80</v>
      </c>
      <c r="C84" s="50" t="s">
        <v>36</v>
      </c>
      <c r="D84" s="50" t="s">
        <v>410</v>
      </c>
      <c r="E84" s="50" t="s">
        <v>411</v>
      </c>
      <c r="F84" s="50" t="s">
        <v>348</v>
      </c>
      <c r="G84" s="44">
        <v>44210</v>
      </c>
      <c r="H84" s="50" t="s">
        <v>38</v>
      </c>
      <c r="I84" s="50" t="s">
        <v>139</v>
      </c>
      <c r="J84" s="50" t="s">
        <v>33</v>
      </c>
      <c r="K84" s="55" t="s">
        <v>412</v>
      </c>
      <c r="L84" s="50">
        <v>80111600</v>
      </c>
      <c r="M84" s="50" t="s">
        <v>406</v>
      </c>
      <c r="N84" s="48">
        <v>61594000</v>
      </c>
      <c r="O84" s="50">
        <v>13521</v>
      </c>
      <c r="P84" s="50" t="s">
        <v>407</v>
      </c>
      <c r="Q84" s="50" t="s">
        <v>129</v>
      </c>
      <c r="R84" s="50" t="s">
        <v>130</v>
      </c>
      <c r="S84" s="50" t="s">
        <v>447</v>
      </c>
      <c r="T84" s="50" t="s">
        <v>348</v>
      </c>
      <c r="U84" s="44">
        <v>44211</v>
      </c>
      <c r="V84" s="50" t="s">
        <v>131</v>
      </c>
      <c r="W84" s="50" t="s">
        <v>132</v>
      </c>
      <c r="X84" s="50" t="s">
        <v>233</v>
      </c>
      <c r="Y84" s="50" t="s">
        <v>413</v>
      </c>
      <c r="Z84" s="50">
        <v>1015435352</v>
      </c>
      <c r="AA84" s="50"/>
      <c r="AB84" s="50">
        <v>17021</v>
      </c>
      <c r="AC84" s="49">
        <v>44211</v>
      </c>
      <c r="AD84" s="48">
        <v>61594000</v>
      </c>
      <c r="AE84" s="45">
        <v>0</v>
      </c>
      <c r="AF84" s="45">
        <v>0</v>
      </c>
      <c r="AG84" s="45">
        <v>0</v>
      </c>
      <c r="AH84" s="45">
        <f t="shared" si="0"/>
        <v>61594000</v>
      </c>
      <c r="AI84" s="50" t="s">
        <v>145</v>
      </c>
      <c r="AJ84" s="49">
        <v>0</v>
      </c>
      <c r="AK84" s="50" t="s">
        <v>155</v>
      </c>
      <c r="AL84" s="49">
        <v>44211</v>
      </c>
      <c r="AM84" s="49">
        <v>44561</v>
      </c>
      <c r="AN84" s="47">
        <f t="shared" si="3"/>
        <v>350</v>
      </c>
      <c r="AO84" s="50" t="s">
        <v>414</v>
      </c>
      <c r="AP84" s="50">
        <v>79994053</v>
      </c>
      <c r="AQ84" s="48">
        <v>0</v>
      </c>
      <c r="AR84" s="49">
        <v>0</v>
      </c>
      <c r="AS84" s="48">
        <v>0</v>
      </c>
      <c r="AT84" s="49">
        <v>0</v>
      </c>
      <c r="AU84" s="48">
        <v>0</v>
      </c>
      <c r="AV84" s="49">
        <v>0</v>
      </c>
      <c r="AW84" s="48">
        <v>0</v>
      </c>
      <c r="AX84" s="49">
        <v>0</v>
      </c>
      <c r="AY84" s="48">
        <v>0</v>
      </c>
      <c r="AZ84" s="49">
        <v>0</v>
      </c>
      <c r="BA84" s="48">
        <v>0</v>
      </c>
      <c r="BB84" s="49">
        <v>0</v>
      </c>
      <c r="BC84" s="48">
        <f t="shared" si="1"/>
        <v>61594000</v>
      </c>
      <c r="BD84" s="50">
        <v>0</v>
      </c>
      <c r="BE84" s="52">
        <v>0</v>
      </c>
      <c r="BF84" s="50">
        <v>0</v>
      </c>
      <c r="BG84" s="52">
        <v>0</v>
      </c>
      <c r="BH84" s="50">
        <v>0</v>
      </c>
      <c r="BI84" s="52">
        <v>0</v>
      </c>
      <c r="BJ84" s="50">
        <v>0</v>
      </c>
      <c r="BK84" s="52">
        <v>0</v>
      </c>
      <c r="BL84" s="50">
        <f t="shared" si="2"/>
        <v>350</v>
      </c>
    </row>
    <row r="85" spans="1:64" x14ac:dyDescent="0.25">
      <c r="A85" s="43" t="s">
        <v>126</v>
      </c>
      <c r="B85" s="43">
        <v>192</v>
      </c>
      <c r="C85" s="43" t="s">
        <v>31</v>
      </c>
      <c r="D85" s="43" t="s">
        <v>538</v>
      </c>
      <c r="E85" s="43" t="s">
        <v>539</v>
      </c>
      <c r="F85" s="43" t="s">
        <v>348</v>
      </c>
      <c r="G85" s="44">
        <v>44210</v>
      </c>
      <c r="H85" s="43" t="s">
        <v>38</v>
      </c>
      <c r="I85" s="43" t="s">
        <v>139</v>
      </c>
      <c r="J85" s="43" t="s">
        <v>49</v>
      </c>
      <c r="K85" s="43" t="s">
        <v>540</v>
      </c>
      <c r="L85" s="43" t="s">
        <v>541</v>
      </c>
      <c r="M85" s="43" t="s">
        <v>542</v>
      </c>
      <c r="N85" s="45">
        <v>48242500</v>
      </c>
      <c r="O85" s="43">
        <v>12821</v>
      </c>
      <c r="P85" s="43" t="s">
        <v>376</v>
      </c>
      <c r="Q85" s="43" t="s">
        <v>129</v>
      </c>
      <c r="R85" s="43" t="s">
        <v>130</v>
      </c>
      <c r="S85" s="43" t="s">
        <v>543</v>
      </c>
      <c r="T85" s="43" t="s">
        <v>348</v>
      </c>
      <c r="U85" s="44">
        <v>44214</v>
      </c>
      <c r="V85" s="43" t="s">
        <v>131</v>
      </c>
      <c r="W85" s="43" t="s">
        <v>132</v>
      </c>
      <c r="X85" s="43" t="s">
        <v>233</v>
      </c>
      <c r="Y85" s="43" t="s">
        <v>544</v>
      </c>
      <c r="Z85" s="43">
        <v>78750941</v>
      </c>
      <c r="AB85" s="43">
        <v>19421</v>
      </c>
      <c r="AC85" s="46">
        <v>44215</v>
      </c>
      <c r="AD85" s="45">
        <v>48242500</v>
      </c>
      <c r="AE85" s="45">
        <v>0</v>
      </c>
      <c r="AF85" s="45">
        <v>0</v>
      </c>
      <c r="AG85" s="45">
        <v>0</v>
      </c>
      <c r="AH85" s="45">
        <f t="shared" si="0"/>
        <v>48242500</v>
      </c>
      <c r="AI85" s="43" t="s">
        <v>145</v>
      </c>
      <c r="AJ85" s="46">
        <v>1</v>
      </c>
      <c r="AK85" s="43" t="s">
        <v>155</v>
      </c>
      <c r="AL85" s="46">
        <v>44215</v>
      </c>
      <c r="AM85" s="46">
        <v>44561</v>
      </c>
      <c r="AN85" s="47">
        <f t="shared" si="3"/>
        <v>346</v>
      </c>
      <c r="AO85" s="43" t="s">
        <v>545</v>
      </c>
      <c r="AP85" s="43">
        <v>79714894</v>
      </c>
      <c r="AQ85" s="45">
        <v>0</v>
      </c>
      <c r="AR85" s="46">
        <v>0</v>
      </c>
      <c r="AS85" s="48">
        <v>0</v>
      </c>
      <c r="AT85" s="49">
        <v>0</v>
      </c>
      <c r="AU85" s="48">
        <v>0</v>
      </c>
      <c r="AV85" s="49">
        <v>0</v>
      </c>
      <c r="AW85" s="48">
        <v>0</v>
      </c>
      <c r="AX85" s="49">
        <v>0</v>
      </c>
      <c r="AY85" s="48">
        <v>0</v>
      </c>
      <c r="AZ85" s="49">
        <v>0</v>
      </c>
      <c r="BA85" s="48">
        <v>0</v>
      </c>
      <c r="BB85" s="49">
        <v>0</v>
      </c>
      <c r="BC85" s="48">
        <f t="shared" si="1"/>
        <v>48242500</v>
      </c>
      <c r="BD85" s="50">
        <v>0</v>
      </c>
      <c r="BE85" s="49">
        <v>0</v>
      </c>
      <c r="BF85" s="50">
        <v>0</v>
      </c>
      <c r="BG85" s="51">
        <v>0</v>
      </c>
      <c r="BH85" s="50">
        <v>0</v>
      </c>
      <c r="BI85" s="49">
        <v>0</v>
      </c>
      <c r="BJ85" s="50">
        <v>0</v>
      </c>
      <c r="BK85" s="52">
        <v>0</v>
      </c>
      <c r="BL85" s="50">
        <f t="shared" si="2"/>
        <v>346</v>
      </c>
    </row>
    <row r="86" spans="1:64" x14ac:dyDescent="0.25">
      <c r="A86" s="43" t="s">
        <v>126</v>
      </c>
      <c r="B86" s="43">
        <v>104</v>
      </c>
      <c r="C86" s="43" t="s">
        <v>36</v>
      </c>
      <c r="D86" s="43" t="s">
        <v>420</v>
      </c>
      <c r="E86" s="43" t="s">
        <v>421</v>
      </c>
      <c r="F86" s="43" t="s">
        <v>348</v>
      </c>
      <c r="G86" s="46">
        <v>44215</v>
      </c>
      <c r="H86" s="43" t="s">
        <v>38</v>
      </c>
      <c r="I86" s="43" t="s">
        <v>139</v>
      </c>
      <c r="J86" s="43" t="s">
        <v>35</v>
      </c>
      <c r="K86" s="43" t="s">
        <v>422</v>
      </c>
      <c r="L86" s="43">
        <v>80111600</v>
      </c>
      <c r="M86" s="43" t="s">
        <v>406</v>
      </c>
      <c r="N86" s="56">
        <v>64057760</v>
      </c>
      <c r="O86" s="43">
        <v>13721</v>
      </c>
      <c r="P86" s="43" t="s">
        <v>423</v>
      </c>
      <c r="Q86" s="43" t="s">
        <v>129</v>
      </c>
      <c r="R86" s="43" t="s">
        <v>130</v>
      </c>
      <c r="S86" s="43" t="s">
        <v>448</v>
      </c>
      <c r="T86" s="43" t="s">
        <v>348</v>
      </c>
      <c r="U86" s="53">
        <v>44215</v>
      </c>
      <c r="V86" s="43" t="s">
        <v>131</v>
      </c>
      <c r="W86" s="43" t="s">
        <v>132</v>
      </c>
      <c r="X86" s="43" t="s">
        <v>233</v>
      </c>
      <c r="Y86" s="43" t="s">
        <v>424</v>
      </c>
      <c r="Z86" s="43">
        <v>1057579290</v>
      </c>
      <c r="AB86" s="43">
        <v>20321</v>
      </c>
      <c r="AC86" s="46">
        <v>44215</v>
      </c>
      <c r="AD86" s="45">
        <v>64057760</v>
      </c>
      <c r="AE86" s="45">
        <v>0</v>
      </c>
      <c r="AF86" s="45">
        <v>0</v>
      </c>
      <c r="AG86" s="45">
        <v>0</v>
      </c>
      <c r="AH86" s="45">
        <f t="shared" si="0"/>
        <v>64057760</v>
      </c>
      <c r="AI86" s="43" t="s">
        <v>145</v>
      </c>
      <c r="AJ86" s="49">
        <v>0</v>
      </c>
      <c r="AK86" s="43" t="s">
        <v>155</v>
      </c>
      <c r="AL86" s="46">
        <v>44215</v>
      </c>
      <c r="AM86" s="46">
        <v>44561</v>
      </c>
      <c r="AN86" s="47">
        <f t="shared" si="3"/>
        <v>346</v>
      </c>
      <c r="AO86" s="43" t="s">
        <v>425</v>
      </c>
      <c r="AP86" s="43">
        <v>79717103</v>
      </c>
      <c r="AQ86" s="48">
        <v>0</v>
      </c>
      <c r="AR86" s="49">
        <v>0</v>
      </c>
      <c r="AS86" s="48">
        <v>0</v>
      </c>
      <c r="AT86" s="49">
        <v>0</v>
      </c>
      <c r="AU86" s="48">
        <v>0</v>
      </c>
      <c r="AV86" s="49">
        <v>0</v>
      </c>
      <c r="AW86" s="48">
        <v>0</v>
      </c>
      <c r="AX86" s="49">
        <v>0</v>
      </c>
      <c r="AY86" s="48">
        <v>0</v>
      </c>
      <c r="AZ86" s="49">
        <v>0</v>
      </c>
      <c r="BA86" s="48">
        <v>0</v>
      </c>
      <c r="BB86" s="49">
        <v>0</v>
      </c>
      <c r="BC86" s="48">
        <f t="shared" si="1"/>
        <v>64057760</v>
      </c>
      <c r="BD86" s="50">
        <v>0</v>
      </c>
      <c r="BE86" s="52">
        <v>0</v>
      </c>
      <c r="BF86" s="50">
        <v>0</v>
      </c>
      <c r="BG86" s="52">
        <v>0</v>
      </c>
      <c r="BH86" s="50">
        <v>0</v>
      </c>
      <c r="BI86" s="52">
        <v>0</v>
      </c>
      <c r="BJ86" s="50">
        <v>0</v>
      </c>
      <c r="BK86" s="52">
        <v>0</v>
      </c>
      <c r="BL86" s="50">
        <f t="shared" si="2"/>
        <v>346</v>
      </c>
    </row>
    <row r="87" spans="1:64" x14ac:dyDescent="0.25">
      <c r="A87" s="43" t="s">
        <v>126</v>
      </c>
      <c r="B87" s="43">
        <v>187</v>
      </c>
      <c r="C87" s="43" t="s">
        <v>31</v>
      </c>
      <c r="D87" s="43" t="s">
        <v>546</v>
      </c>
      <c r="E87" s="43" t="s">
        <v>547</v>
      </c>
      <c r="F87" s="43" t="s">
        <v>348</v>
      </c>
      <c r="G87" s="44">
        <v>44215</v>
      </c>
      <c r="H87" s="43" t="s">
        <v>38</v>
      </c>
      <c r="I87" s="43" t="s">
        <v>139</v>
      </c>
      <c r="J87" s="43" t="s">
        <v>43</v>
      </c>
      <c r="K87" s="43" t="s">
        <v>548</v>
      </c>
      <c r="L87" s="43">
        <v>80161504</v>
      </c>
      <c r="M87" s="43" t="s">
        <v>453</v>
      </c>
      <c r="N87" s="45">
        <v>38500000</v>
      </c>
      <c r="O87" s="43">
        <v>15021</v>
      </c>
      <c r="P87" s="43" t="s">
        <v>376</v>
      </c>
      <c r="Q87" s="43" t="s">
        <v>129</v>
      </c>
      <c r="R87" s="43" t="s">
        <v>130</v>
      </c>
      <c r="S87" s="43" t="s">
        <v>549</v>
      </c>
      <c r="T87" s="43" t="s">
        <v>348</v>
      </c>
      <c r="U87" s="44">
        <v>44218</v>
      </c>
      <c r="V87" s="43" t="s">
        <v>131</v>
      </c>
      <c r="W87" s="43" t="s">
        <v>132</v>
      </c>
      <c r="X87" s="43" t="s">
        <v>233</v>
      </c>
      <c r="Y87" s="43" t="s">
        <v>550</v>
      </c>
      <c r="Z87" s="58">
        <v>1125082221</v>
      </c>
      <c r="AB87" s="43">
        <v>22221</v>
      </c>
      <c r="AC87" s="46">
        <v>44218</v>
      </c>
      <c r="AD87" s="45">
        <v>38500000</v>
      </c>
      <c r="AE87" s="45">
        <v>0</v>
      </c>
      <c r="AF87" s="45">
        <v>0</v>
      </c>
      <c r="AG87" s="45">
        <v>0</v>
      </c>
      <c r="AH87" s="45">
        <f t="shared" si="0"/>
        <v>38500000</v>
      </c>
      <c r="AI87" s="43" t="s">
        <v>145</v>
      </c>
      <c r="AJ87" s="46">
        <v>1</v>
      </c>
      <c r="AK87" s="43" t="s">
        <v>155</v>
      </c>
      <c r="AL87" s="46">
        <v>44221</v>
      </c>
      <c r="AM87" s="46">
        <v>44554</v>
      </c>
      <c r="AN87" s="47">
        <f t="shared" si="3"/>
        <v>333</v>
      </c>
      <c r="AO87" s="43" t="s">
        <v>551</v>
      </c>
      <c r="AP87" s="43">
        <v>17336974</v>
      </c>
      <c r="AQ87" s="45">
        <v>0</v>
      </c>
      <c r="AR87" s="46">
        <v>0</v>
      </c>
      <c r="AS87" s="48">
        <v>0</v>
      </c>
      <c r="AT87" s="49">
        <v>0</v>
      </c>
      <c r="AU87" s="48">
        <v>0</v>
      </c>
      <c r="AV87" s="49">
        <v>0</v>
      </c>
      <c r="AW87" s="48">
        <v>0</v>
      </c>
      <c r="AX87" s="49">
        <v>0</v>
      </c>
      <c r="AY87" s="48">
        <v>0</v>
      </c>
      <c r="AZ87" s="49">
        <v>0</v>
      </c>
      <c r="BA87" s="48">
        <v>0</v>
      </c>
      <c r="BB87" s="49">
        <v>0</v>
      </c>
      <c r="BC87" s="48">
        <f t="shared" si="1"/>
        <v>38500000</v>
      </c>
      <c r="BD87" s="50">
        <v>0</v>
      </c>
      <c r="BE87" s="49">
        <v>0</v>
      </c>
      <c r="BF87" s="50">
        <v>0</v>
      </c>
      <c r="BG87" s="51">
        <v>0</v>
      </c>
      <c r="BH87" s="50">
        <v>0</v>
      </c>
      <c r="BI87" s="49">
        <v>0</v>
      </c>
      <c r="BJ87" s="50">
        <v>0</v>
      </c>
      <c r="BK87" s="52">
        <v>0</v>
      </c>
      <c r="BL87" s="50">
        <f t="shared" si="2"/>
        <v>333</v>
      </c>
    </row>
    <row r="88" spans="1:64" x14ac:dyDescent="0.25">
      <c r="A88" s="50" t="s">
        <v>126</v>
      </c>
      <c r="B88" s="50">
        <v>199</v>
      </c>
      <c r="C88" s="50" t="s">
        <v>36</v>
      </c>
      <c r="D88" s="50" t="s">
        <v>415</v>
      </c>
      <c r="E88" s="50" t="s">
        <v>416</v>
      </c>
      <c r="F88" s="50" t="s">
        <v>348</v>
      </c>
      <c r="G88" s="44">
        <v>44215</v>
      </c>
      <c r="H88" s="50" t="s">
        <v>38</v>
      </c>
      <c r="I88" s="50" t="s">
        <v>149</v>
      </c>
      <c r="J88" s="50" t="s">
        <v>45</v>
      </c>
      <c r="K88" s="55" t="s">
        <v>417</v>
      </c>
      <c r="L88" s="50">
        <v>80161504</v>
      </c>
      <c r="M88" s="50" t="s">
        <v>406</v>
      </c>
      <c r="N88" s="48">
        <v>56350000</v>
      </c>
      <c r="O88" s="50">
        <v>15621</v>
      </c>
      <c r="P88" s="50" t="s">
        <v>407</v>
      </c>
      <c r="Q88" s="50" t="s">
        <v>129</v>
      </c>
      <c r="R88" s="50" t="s">
        <v>130</v>
      </c>
      <c r="S88" s="50" t="s">
        <v>399</v>
      </c>
      <c r="T88" s="50" t="s">
        <v>348</v>
      </c>
      <c r="U88" s="44">
        <v>44215</v>
      </c>
      <c r="V88" s="50" t="s">
        <v>142</v>
      </c>
      <c r="W88" s="50" t="s">
        <v>132</v>
      </c>
      <c r="X88" s="50" t="s">
        <v>233</v>
      </c>
      <c r="Y88" s="50" t="s">
        <v>418</v>
      </c>
      <c r="Z88" s="50">
        <v>79865008</v>
      </c>
      <c r="AA88" s="50"/>
      <c r="AB88" s="50">
        <v>20621</v>
      </c>
      <c r="AC88" s="49">
        <v>44216</v>
      </c>
      <c r="AD88" s="48">
        <v>56350000</v>
      </c>
      <c r="AE88" s="45">
        <v>0</v>
      </c>
      <c r="AF88" s="45">
        <v>0</v>
      </c>
      <c r="AG88" s="45">
        <v>0</v>
      </c>
      <c r="AH88" s="45">
        <f t="shared" si="0"/>
        <v>56350000</v>
      </c>
      <c r="AI88" s="50" t="s">
        <v>145</v>
      </c>
      <c r="AJ88" s="49">
        <v>0</v>
      </c>
      <c r="AK88" s="50" t="s">
        <v>155</v>
      </c>
      <c r="AL88" s="49">
        <v>44217</v>
      </c>
      <c r="AM88" s="49">
        <v>44561</v>
      </c>
      <c r="AN88" s="47">
        <f t="shared" si="3"/>
        <v>344</v>
      </c>
      <c r="AO88" s="50" t="s">
        <v>419</v>
      </c>
      <c r="AP88" s="50">
        <v>94486941</v>
      </c>
      <c r="AQ88" s="48">
        <v>0</v>
      </c>
      <c r="AR88" s="49">
        <v>0</v>
      </c>
      <c r="AS88" s="48">
        <v>0</v>
      </c>
      <c r="AT88" s="49">
        <v>0</v>
      </c>
      <c r="AU88" s="48">
        <v>0</v>
      </c>
      <c r="AV88" s="49">
        <v>0</v>
      </c>
      <c r="AW88" s="48">
        <v>0</v>
      </c>
      <c r="AX88" s="49">
        <v>0</v>
      </c>
      <c r="AY88" s="48">
        <v>0</v>
      </c>
      <c r="AZ88" s="49">
        <v>0</v>
      </c>
      <c r="BA88" s="48">
        <v>0</v>
      </c>
      <c r="BB88" s="49">
        <v>0</v>
      </c>
      <c r="BC88" s="48">
        <f t="shared" si="1"/>
        <v>56350000</v>
      </c>
      <c r="BD88" s="50">
        <v>0</v>
      </c>
      <c r="BE88" s="52">
        <v>0</v>
      </c>
      <c r="BF88" s="50">
        <v>0</v>
      </c>
      <c r="BG88" s="52">
        <v>0</v>
      </c>
      <c r="BH88" s="50">
        <v>0</v>
      </c>
      <c r="BI88" s="52">
        <v>0</v>
      </c>
      <c r="BJ88" s="50">
        <v>0</v>
      </c>
      <c r="BK88" s="52">
        <v>0</v>
      </c>
      <c r="BL88" s="50">
        <f t="shared" si="2"/>
        <v>344</v>
      </c>
    </row>
    <row r="89" spans="1:64" x14ac:dyDescent="0.25">
      <c r="A89" s="43" t="s">
        <v>126</v>
      </c>
      <c r="B89" s="43">
        <v>74</v>
      </c>
      <c r="C89" s="43" t="s">
        <v>31</v>
      </c>
      <c r="D89" s="43" t="s">
        <v>562</v>
      </c>
      <c r="E89" s="43" t="s">
        <v>563</v>
      </c>
      <c r="F89" s="43" t="s">
        <v>348</v>
      </c>
      <c r="G89" s="44">
        <v>44217</v>
      </c>
      <c r="H89" s="43" t="s">
        <v>38</v>
      </c>
      <c r="I89" s="43" t="s">
        <v>139</v>
      </c>
      <c r="J89" s="43" t="s">
        <v>33</v>
      </c>
      <c r="K89" s="43" t="s">
        <v>564</v>
      </c>
      <c r="L89" s="43">
        <v>81111504</v>
      </c>
      <c r="M89" s="43" t="s">
        <v>565</v>
      </c>
      <c r="N89" s="45">
        <v>78159750</v>
      </c>
      <c r="O89" s="43">
        <v>16121</v>
      </c>
      <c r="P89" s="43" t="s">
        <v>566</v>
      </c>
      <c r="Q89" s="43" t="s">
        <v>129</v>
      </c>
      <c r="R89" s="43" t="s">
        <v>130</v>
      </c>
      <c r="S89" s="43" t="s">
        <v>567</v>
      </c>
      <c r="T89" s="43" t="s">
        <v>348</v>
      </c>
      <c r="U89" s="44">
        <v>44223</v>
      </c>
      <c r="V89" s="43" t="s">
        <v>131</v>
      </c>
      <c r="W89" s="43" t="s">
        <v>132</v>
      </c>
      <c r="X89" s="43" t="s">
        <v>233</v>
      </c>
      <c r="Y89" s="43" t="s">
        <v>568</v>
      </c>
      <c r="Z89" s="58">
        <v>51833082</v>
      </c>
      <c r="AB89" s="43">
        <v>31321</v>
      </c>
      <c r="AC89" s="46">
        <v>44229</v>
      </c>
      <c r="AD89" s="45">
        <v>78159750</v>
      </c>
      <c r="AE89" s="45">
        <v>0</v>
      </c>
      <c r="AF89" s="45">
        <v>0</v>
      </c>
      <c r="AG89" s="45">
        <v>0</v>
      </c>
      <c r="AH89" s="45">
        <f t="shared" si="0"/>
        <v>78159750</v>
      </c>
      <c r="AI89" s="43" t="s">
        <v>145</v>
      </c>
      <c r="AJ89" s="46">
        <v>1</v>
      </c>
      <c r="AK89" s="43" t="s">
        <v>155</v>
      </c>
      <c r="AL89" s="46">
        <v>44223</v>
      </c>
      <c r="AM89" s="46">
        <v>44561</v>
      </c>
      <c r="AN89" s="47">
        <f t="shared" si="3"/>
        <v>338</v>
      </c>
      <c r="AO89" s="43" t="s">
        <v>580</v>
      </c>
      <c r="AP89" s="43">
        <v>36551065</v>
      </c>
      <c r="AQ89" s="45">
        <v>0</v>
      </c>
      <c r="AR89" s="46">
        <v>0</v>
      </c>
      <c r="AS89" s="48">
        <v>0</v>
      </c>
      <c r="AT89" s="49">
        <v>0</v>
      </c>
      <c r="AU89" s="48">
        <v>0</v>
      </c>
      <c r="AV89" s="49">
        <v>0</v>
      </c>
      <c r="AW89" s="48">
        <v>0</v>
      </c>
      <c r="AX89" s="49">
        <v>0</v>
      </c>
      <c r="AY89" s="48">
        <v>0</v>
      </c>
      <c r="AZ89" s="49">
        <v>0</v>
      </c>
      <c r="BA89" s="48">
        <v>0</v>
      </c>
      <c r="BB89" s="49">
        <v>0</v>
      </c>
      <c r="BC89" s="48">
        <f t="shared" si="1"/>
        <v>78159750</v>
      </c>
      <c r="BD89" s="50">
        <v>0</v>
      </c>
      <c r="BE89" s="49">
        <v>0</v>
      </c>
      <c r="BF89" s="50">
        <v>0</v>
      </c>
      <c r="BG89" s="51">
        <v>0</v>
      </c>
      <c r="BH89" s="50">
        <v>0</v>
      </c>
      <c r="BI89" s="49">
        <v>0</v>
      </c>
      <c r="BJ89" s="50">
        <v>0</v>
      </c>
      <c r="BK89" s="52">
        <v>0</v>
      </c>
      <c r="BL89" s="50">
        <f t="shared" si="2"/>
        <v>338</v>
      </c>
    </row>
    <row r="90" spans="1:64" s="38" customFormat="1" x14ac:dyDescent="0.25">
      <c r="A90" s="50" t="s">
        <v>126</v>
      </c>
      <c r="B90" s="50">
        <v>77</v>
      </c>
      <c r="C90" s="50" t="s">
        <v>40</v>
      </c>
      <c r="D90" s="50" t="s">
        <v>354</v>
      </c>
      <c r="E90" s="50" t="s">
        <v>355</v>
      </c>
      <c r="F90" s="50" t="str">
        <f>TEXT(G90,"mmmm")</f>
        <v>enero</v>
      </c>
      <c r="G90" s="49">
        <v>44217</v>
      </c>
      <c r="H90" s="50" t="s">
        <v>38</v>
      </c>
      <c r="I90" s="50" t="s">
        <v>149</v>
      </c>
      <c r="J90" s="50" t="s">
        <v>33</v>
      </c>
      <c r="K90" s="50" t="s">
        <v>356</v>
      </c>
      <c r="L90" s="50">
        <v>80161800</v>
      </c>
      <c r="M90" s="50" t="s">
        <v>395</v>
      </c>
      <c r="N90" s="48">
        <v>47771000</v>
      </c>
      <c r="O90" s="50">
        <v>15221</v>
      </c>
      <c r="P90" s="50" t="s">
        <v>376</v>
      </c>
      <c r="Q90" s="50" t="s">
        <v>129</v>
      </c>
      <c r="R90" s="50" t="s">
        <v>130</v>
      </c>
      <c r="S90" s="50" t="s">
        <v>398</v>
      </c>
      <c r="T90" s="50" t="str">
        <f>TEXT(U90,"mmmm")</f>
        <v>enero</v>
      </c>
      <c r="U90" s="49">
        <v>44223</v>
      </c>
      <c r="V90" s="50" t="s">
        <v>142</v>
      </c>
      <c r="W90" s="50" t="s">
        <v>132</v>
      </c>
      <c r="X90" s="50" t="s">
        <v>233</v>
      </c>
      <c r="Y90" s="50" t="s">
        <v>381</v>
      </c>
      <c r="Z90" s="50">
        <v>3001080</v>
      </c>
      <c r="AA90" s="50"/>
      <c r="AB90" s="50">
        <v>24021</v>
      </c>
      <c r="AC90" s="49">
        <v>44222</v>
      </c>
      <c r="AD90" s="48">
        <v>47771000</v>
      </c>
      <c r="AE90" s="45">
        <v>0</v>
      </c>
      <c r="AF90" s="45">
        <v>0</v>
      </c>
      <c r="AG90" s="45">
        <v>0</v>
      </c>
      <c r="AH90" s="45">
        <f t="shared" si="0"/>
        <v>47771000</v>
      </c>
      <c r="AI90" s="50" t="s">
        <v>145</v>
      </c>
      <c r="AJ90" s="49">
        <v>0</v>
      </c>
      <c r="AK90" s="50" t="s">
        <v>155</v>
      </c>
      <c r="AL90" s="49">
        <v>44223</v>
      </c>
      <c r="AM90" s="59">
        <v>44561</v>
      </c>
      <c r="AN90" s="47">
        <f t="shared" si="3"/>
        <v>338</v>
      </c>
      <c r="AO90" s="50" t="s">
        <v>382</v>
      </c>
      <c r="AP90" s="50">
        <v>79987754</v>
      </c>
      <c r="AQ90" s="45">
        <v>0</v>
      </c>
      <c r="AR90" s="46">
        <v>0</v>
      </c>
      <c r="AS90" s="48">
        <v>0</v>
      </c>
      <c r="AT90" s="49">
        <v>0</v>
      </c>
      <c r="AU90" s="48">
        <v>0</v>
      </c>
      <c r="AV90" s="49">
        <v>0</v>
      </c>
      <c r="AW90" s="48">
        <v>0</v>
      </c>
      <c r="AX90" s="49">
        <v>0</v>
      </c>
      <c r="AY90" s="48">
        <v>0</v>
      </c>
      <c r="AZ90" s="49">
        <v>0</v>
      </c>
      <c r="BA90" s="48">
        <v>0</v>
      </c>
      <c r="BB90" s="49">
        <v>0</v>
      </c>
      <c r="BC90" s="48">
        <f t="shared" si="1"/>
        <v>47771000</v>
      </c>
      <c r="BD90" s="50">
        <v>0</v>
      </c>
      <c r="BE90" s="49">
        <v>0</v>
      </c>
      <c r="BF90" s="50">
        <v>0</v>
      </c>
      <c r="BG90" s="51">
        <v>0</v>
      </c>
      <c r="BH90" s="50">
        <v>0</v>
      </c>
      <c r="BI90" s="49">
        <v>0</v>
      </c>
      <c r="BJ90" s="50">
        <v>0</v>
      </c>
      <c r="BK90" s="52">
        <v>0</v>
      </c>
      <c r="BL90" s="50">
        <f t="shared" si="2"/>
        <v>338</v>
      </c>
    </row>
    <row r="91" spans="1:64" s="38" customFormat="1" x14ac:dyDescent="0.25">
      <c r="A91" s="50" t="s">
        <v>126</v>
      </c>
      <c r="B91" s="43">
        <v>102</v>
      </c>
      <c r="C91" s="43" t="s">
        <v>40</v>
      </c>
      <c r="D91" s="43" t="s">
        <v>365</v>
      </c>
      <c r="E91" s="43" t="s">
        <v>366</v>
      </c>
      <c r="F91" s="50" t="str">
        <f>TEXT(G91,"mmmm")</f>
        <v>enero</v>
      </c>
      <c r="G91" s="46">
        <v>44217</v>
      </c>
      <c r="H91" s="43" t="s">
        <v>38</v>
      </c>
      <c r="I91" s="43" t="s">
        <v>139</v>
      </c>
      <c r="J91" s="43" t="s">
        <v>35</v>
      </c>
      <c r="K91" s="43" t="s">
        <v>367</v>
      </c>
      <c r="L91" s="43" t="s">
        <v>364</v>
      </c>
      <c r="M91" s="43"/>
      <c r="N91" s="45">
        <v>82915000</v>
      </c>
      <c r="O91" s="43">
        <v>13621</v>
      </c>
      <c r="P91" s="43" t="s">
        <v>387</v>
      </c>
      <c r="Q91" s="43" t="s">
        <v>129</v>
      </c>
      <c r="R91" s="43" t="s">
        <v>130</v>
      </c>
      <c r="S91" s="43" t="s">
        <v>400</v>
      </c>
      <c r="T91" s="50" t="str">
        <f>TEXT(U91,"mmmm")</f>
        <v>enero</v>
      </c>
      <c r="U91" s="53">
        <v>44223</v>
      </c>
      <c r="V91" s="43" t="s">
        <v>131</v>
      </c>
      <c r="W91" s="43" t="s">
        <v>132</v>
      </c>
      <c r="X91" s="43" t="s">
        <v>233</v>
      </c>
      <c r="Y91" s="43" t="s">
        <v>388</v>
      </c>
      <c r="Z91" s="43">
        <v>74083339</v>
      </c>
      <c r="AA91" s="43"/>
      <c r="AB91" s="43">
        <v>24421</v>
      </c>
      <c r="AC91" s="46">
        <v>44223</v>
      </c>
      <c r="AD91" s="45">
        <v>82915000</v>
      </c>
      <c r="AE91" s="45">
        <v>0</v>
      </c>
      <c r="AF91" s="45">
        <v>0</v>
      </c>
      <c r="AG91" s="45">
        <v>0</v>
      </c>
      <c r="AH91" s="45">
        <f t="shared" si="0"/>
        <v>82915000</v>
      </c>
      <c r="AI91" s="50" t="s">
        <v>145</v>
      </c>
      <c r="AJ91" s="49">
        <v>0</v>
      </c>
      <c r="AK91" s="50" t="s">
        <v>155</v>
      </c>
      <c r="AL91" s="46">
        <v>44224</v>
      </c>
      <c r="AM91" s="46">
        <v>44561</v>
      </c>
      <c r="AN91" s="47">
        <f t="shared" si="3"/>
        <v>337</v>
      </c>
      <c r="AO91" s="43" t="s">
        <v>389</v>
      </c>
      <c r="AP91" s="43">
        <v>1032399702</v>
      </c>
      <c r="AQ91" s="45">
        <v>0</v>
      </c>
      <c r="AR91" s="46">
        <v>0</v>
      </c>
      <c r="AS91" s="48">
        <v>0</v>
      </c>
      <c r="AT91" s="49">
        <v>0</v>
      </c>
      <c r="AU91" s="48">
        <v>0</v>
      </c>
      <c r="AV91" s="49">
        <v>0</v>
      </c>
      <c r="AW91" s="48">
        <v>0</v>
      </c>
      <c r="AX91" s="49">
        <v>0</v>
      </c>
      <c r="AY91" s="48">
        <v>0</v>
      </c>
      <c r="AZ91" s="49">
        <v>0</v>
      </c>
      <c r="BA91" s="48">
        <v>0</v>
      </c>
      <c r="BB91" s="49">
        <v>0</v>
      </c>
      <c r="BC91" s="48">
        <f t="shared" si="1"/>
        <v>82915000</v>
      </c>
      <c r="BD91" s="50">
        <v>0</v>
      </c>
      <c r="BE91" s="49">
        <v>0</v>
      </c>
      <c r="BF91" s="50">
        <v>0</v>
      </c>
      <c r="BG91" s="51">
        <v>0</v>
      </c>
      <c r="BH91" s="50">
        <v>0</v>
      </c>
      <c r="BI91" s="49">
        <v>0</v>
      </c>
      <c r="BJ91" s="50">
        <v>0</v>
      </c>
      <c r="BK91" s="52">
        <v>0</v>
      </c>
      <c r="BL91" s="50">
        <f t="shared" si="2"/>
        <v>337</v>
      </c>
    </row>
    <row r="92" spans="1:64" s="38" customFormat="1" x14ac:dyDescent="0.25">
      <c r="A92" s="50" t="s">
        <v>126</v>
      </c>
      <c r="B92" s="50">
        <v>78</v>
      </c>
      <c r="C92" s="50" t="s">
        <v>34</v>
      </c>
      <c r="D92" s="50" t="s">
        <v>450</v>
      </c>
      <c r="E92" s="50" t="s">
        <v>451</v>
      </c>
      <c r="F92" s="50" t="s">
        <v>348</v>
      </c>
      <c r="G92" s="44">
        <v>44218</v>
      </c>
      <c r="H92" s="50" t="s">
        <v>38</v>
      </c>
      <c r="I92" s="50" t="s">
        <v>139</v>
      </c>
      <c r="J92" s="50" t="s">
        <v>33</v>
      </c>
      <c r="K92" s="55" t="s">
        <v>452</v>
      </c>
      <c r="L92" s="50">
        <v>80161504</v>
      </c>
      <c r="M92" s="50" t="s">
        <v>453</v>
      </c>
      <c r="N92" s="48">
        <v>29315000</v>
      </c>
      <c r="O92" s="50">
        <v>15321</v>
      </c>
      <c r="P92" s="50" t="s">
        <v>376</v>
      </c>
      <c r="Q92" s="50" t="s">
        <v>129</v>
      </c>
      <c r="R92" s="50" t="s">
        <v>130</v>
      </c>
      <c r="S92" s="50" t="s">
        <v>454</v>
      </c>
      <c r="T92" s="50" t="str">
        <f>TEXT(U92,"mmmm")</f>
        <v>febrero</v>
      </c>
      <c r="U92" s="44">
        <v>44228</v>
      </c>
      <c r="V92" s="50" t="s">
        <v>142</v>
      </c>
      <c r="W92" s="50" t="s">
        <v>132</v>
      </c>
      <c r="X92" s="50" t="s">
        <v>233</v>
      </c>
      <c r="Y92" s="50" t="s">
        <v>455</v>
      </c>
      <c r="Z92" s="50">
        <v>1020736151</v>
      </c>
      <c r="AA92" s="50"/>
      <c r="AB92" s="50">
        <v>29621</v>
      </c>
      <c r="AC92" s="49">
        <v>44228</v>
      </c>
      <c r="AD92" s="48">
        <v>29315000</v>
      </c>
      <c r="AE92" s="48">
        <v>0</v>
      </c>
      <c r="AF92" s="48">
        <v>0</v>
      </c>
      <c r="AG92" s="48">
        <v>0</v>
      </c>
      <c r="AH92" s="48">
        <v>29315000</v>
      </c>
      <c r="AI92" s="50" t="s">
        <v>145</v>
      </c>
      <c r="AJ92" s="49" t="s">
        <v>155</v>
      </c>
      <c r="AK92" s="50" t="s">
        <v>155</v>
      </c>
      <c r="AL92" s="49">
        <v>44228</v>
      </c>
      <c r="AM92" s="49">
        <v>44561</v>
      </c>
      <c r="AN92" s="47">
        <f t="shared" si="3"/>
        <v>333</v>
      </c>
      <c r="AO92" s="50" t="s">
        <v>382</v>
      </c>
      <c r="AP92" s="50">
        <v>79987754</v>
      </c>
      <c r="AQ92" s="48">
        <v>0</v>
      </c>
      <c r="AR92" s="49">
        <v>0</v>
      </c>
      <c r="AS92" s="48">
        <v>0</v>
      </c>
      <c r="AT92" s="49">
        <v>0</v>
      </c>
      <c r="AU92" s="48">
        <v>0</v>
      </c>
      <c r="AV92" s="49">
        <v>0</v>
      </c>
      <c r="AW92" s="48">
        <v>0</v>
      </c>
      <c r="AX92" s="49">
        <v>0</v>
      </c>
      <c r="AY92" s="48">
        <v>0</v>
      </c>
      <c r="AZ92" s="49">
        <v>0</v>
      </c>
      <c r="BA92" s="48">
        <v>0</v>
      </c>
      <c r="BB92" s="49">
        <v>0</v>
      </c>
      <c r="BC92" s="48">
        <f t="shared" si="1"/>
        <v>29315000</v>
      </c>
      <c r="BD92" s="50">
        <v>0</v>
      </c>
      <c r="BE92" s="49">
        <v>0</v>
      </c>
      <c r="BF92" s="50">
        <v>0</v>
      </c>
      <c r="BG92" s="51">
        <v>0</v>
      </c>
      <c r="BH92" s="50">
        <v>0</v>
      </c>
      <c r="BI92" s="49">
        <v>0</v>
      </c>
      <c r="BJ92" s="50">
        <v>0</v>
      </c>
      <c r="BK92" s="52">
        <v>0</v>
      </c>
      <c r="BL92" s="50">
        <f t="shared" si="2"/>
        <v>333</v>
      </c>
    </row>
    <row r="93" spans="1:64" s="38" customFormat="1" x14ac:dyDescent="0.25">
      <c r="A93" s="50" t="s">
        <v>126</v>
      </c>
      <c r="B93" s="50">
        <v>93</v>
      </c>
      <c r="C93" s="50" t="s">
        <v>34</v>
      </c>
      <c r="D93" s="50" t="s">
        <v>461</v>
      </c>
      <c r="E93" s="50" t="s">
        <v>462</v>
      </c>
      <c r="F93" s="50" t="s">
        <v>348</v>
      </c>
      <c r="G93" s="44">
        <v>44218</v>
      </c>
      <c r="H93" s="50" t="s">
        <v>38</v>
      </c>
      <c r="I93" s="50" t="s">
        <v>139</v>
      </c>
      <c r="J93" s="50" t="s">
        <v>37</v>
      </c>
      <c r="K93" s="55" t="s">
        <v>463</v>
      </c>
      <c r="L93" s="50">
        <v>80161500</v>
      </c>
      <c r="M93" s="50" t="s">
        <v>464</v>
      </c>
      <c r="N93" s="48">
        <v>28750000</v>
      </c>
      <c r="O93" s="50">
        <v>14121</v>
      </c>
      <c r="P93" s="50" t="s">
        <v>384</v>
      </c>
      <c r="Q93" s="50" t="s">
        <v>129</v>
      </c>
      <c r="R93" s="50" t="s">
        <v>130</v>
      </c>
      <c r="S93" s="50" t="s">
        <v>465</v>
      </c>
      <c r="T93" s="50" t="str">
        <f>TEXT(U93,"mmmm")</f>
        <v>febrero</v>
      </c>
      <c r="U93" s="44">
        <v>44228</v>
      </c>
      <c r="V93" s="50" t="s">
        <v>131</v>
      </c>
      <c r="W93" s="50" t="s">
        <v>221</v>
      </c>
      <c r="X93" s="50" t="s">
        <v>233</v>
      </c>
      <c r="Y93" s="50" t="s">
        <v>466</v>
      </c>
      <c r="Z93" s="50">
        <v>1020815754</v>
      </c>
      <c r="AA93" s="50"/>
      <c r="AB93" s="50">
        <v>28921</v>
      </c>
      <c r="AC93" s="49">
        <v>44228</v>
      </c>
      <c r="AD93" s="48">
        <v>28750000</v>
      </c>
      <c r="AE93" s="48">
        <v>0</v>
      </c>
      <c r="AF93" s="48">
        <v>0</v>
      </c>
      <c r="AG93" s="48">
        <v>0</v>
      </c>
      <c r="AH93" s="48">
        <v>28750000</v>
      </c>
      <c r="AI93" s="50" t="s">
        <v>145</v>
      </c>
      <c r="AJ93" s="49" t="s">
        <v>155</v>
      </c>
      <c r="AK93" s="50" t="s">
        <v>155</v>
      </c>
      <c r="AL93" s="49">
        <v>44228</v>
      </c>
      <c r="AM93" s="49">
        <v>44561</v>
      </c>
      <c r="AN93" s="47">
        <f t="shared" si="3"/>
        <v>333</v>
      </c>
      <c r="AO93" s="50" t="s">
        <v>467</v>
      </c>
      <c r="AP93" s="50">
        <v>1032434072</v>
      </c>
      <c r="AQ93" s="48">
        <v>0</v>
      </c>
      <c r="AR93" s="49">
        <v>0</v>
      </c>
      <c r="AS93" s="48">
        <v>0</v>
      </c>
      <c r="AT93" s="49">
        <v>0</v>
      </c>
      <c r="AU93" s="48">
        <v>0</v>
      </c>
      <c r="AV93" s="49">
        <v>0</v>
      </c>
      <c r="AW93" s="48">
        <v>0</v>
      </c>
      <c r="AX93" s="49">
        <v>0</v>
      </c>
      <c r="AY93" s="48">
        <v>0</v>
      </c>
      <c r="AZ93" s="49">
        <v>0</v>
      </c>
      <c r="BA93" s="48">
        <v>0</v>
      </c>
      <c r="BB93" s="49">
        <v>0</v>
      </c>
      <c r="BC93" s="48">
        <f t="shared" si="1"/>
        <v>28750000</v>
      </c>
      <c r="BD93" s="50">
        <v>0</v>
      </c>
      <c r="BE93" s="49">
        <v>0</v>
      </c>
      <c r="BF93" s="50">
        <v>0</v>
      </c>
      <c r="BG93" s="51">
        <v>0</v>
      </c>
      <c r="BH93" s="50">
        <v>0</v>
      </c>
      <c r="BI93" s="49">
        <v>0</v>
      </c>
      <c r="BJ93" s="50">
        <v>0</v>
      </c>
      <c r="BK93" s="52">
        <v>0</v>
      </c>
      <c r="BL93" s="50">
        <f t="shared" si="2"/>
        <v>333</v>
      </c>
    </row>
    <row r="94" spans="1:64" s="38" customFormat="1" x14ac:dyDescent="0.25">
      <c r="A94" s="50" t="s">
        <v>136</v>
      </c>
      <c r="B94" s="50">
        <v>142</v>
      </c>
      <c r="C94" s="50" t="s">
        <v>36</v>
      </c>
      <c r="D94" s="50" t="s">
        <v>437</v>
      </c>
      <c r="E94" s="50" t="s">
        <v>438</v>
      </c>
      <c r="F94" s="50" t="s">
        <v>348</v>
      </c>
      <c r="G94" s="44">
        <v>44218</v>
      </c>
      <c r="H94" s="50" t="s">
        <v>46</v>
      </c>
      <c r="I94" s="50" t="s">
        <v>202</v>
      </c>
      <c r="J94" s="50" t="s">
        <v>44</v>
      </c>
      <c r="K94" s="55" t="s">
        <v>439</v>
      </c>
      <c r="L94" s="50">
        <v>90121502</v>
      </c>
      <c r="M94" s="50" t="s">
        <v>440</v>
      </c>
      <c r="N94" s="48">
        <v>1311800000</v>
      </c>
      <c r="O94" s="50">
        <v>16621</v>
      </c>
      <c r="P94" s="50" t="s">
        <v>441</v>
      </c>
      <c r="Q94" s="50" t="s">
        <v>150</v>
      </c>
      <c r="R94" s="50" t="s">
        <v>130</v>
      </c>
      <c r="S94" s="50" t="s">
        <v>714</v>
      </c>
      <c r="T94" s="50" t="s">
        <v>699</v>
      </c>
      <c r="U94" s="49">
        <v>44231</v>
      </c>
      <c r="V94" s="50" t="s">
        <v>209</v>
      </c>
      <c r="W94" s="50" t="s">
        <v>132</v>
      </c>
      <c r="X94" s="50" t="s">
        <v>233</v>
      </c>
      <c r="Y94" s="50" t="s">
        <v>715</v>
      </c>
      <c r="Z94" s="50">
        <v>800075003</v>
      </c>
      <c r="AA94" s="50">
        <v>6</v>
      </c>
      <c r="AB94" s="50">
        <v>32821</v>
      </c>
      <c r="AC94" s="49">
        <v>44231</v>
      </c>
      <c r="AD94" s="48">
        <v>1311800000</v>
      </c>
      <c r="AE94" s="45">
        <v>0</v>
      </c>
      <c r="AF94" s="45">
        <v>0</v>
      </c>
      <c r="AG94" s="45">
        <v>0</v>
      </c>
      <c r="AH94" s="45">
        <f>+AD94+AE94+AF94+AG94</f>
        <v>1311800000</v>
      </c>
      <c r="AI94" s="50" t="s">
        <v>134</v>
      </c>
      <c r="AJ94" s="49">
        <v>44231</v>
      </c>
      <c r="AK94" s="50" t="s">
        <v>262</v>
      </c>
      <c r="AL94" s="49">
        <v>44256</v>
      </c>
      <c r="AM94" s="49">
        <v>44561</v>
      </c>
      <c r="AN94" s="47">
        <v>305</v>
      </c>
      <c r="AO94" s="50" t="s">
        <v>716</v>
      </c>
      <c r="AP94" s="50">
        <v>52853481</v>
      </c>
      <c r="AQ94" s="45">
        <v>0</v>
      </c>
      <c r="AR94" s="46">
        <v>0</v>
      </c>
      <c r="AS94" s="48">
        <v>0</v>
      </c>
      <c r="AT94" s="49">
        <v>0</v>
      </c>
      <c r="AU94" s="48">
        <v>0</v>
      </c>
      <c r="AV94" s="49">
        <v>0</v>
      </c>
      <c r="AW94" s="48">
        <v>0</v>
      </c>
      <c r="AX94" s="49">
        <v>0</v>
      </c>
      <c r="AY94" s="48">
        <v>0</v>
      </c>
      <c r="AZ94" s="49">
        <v>0</v>
      </c>
      <c r="BA94" s="48">
        <v>0</v>
      </c>
      <c r="BB94" s="49">
        <v>0</v>
      </c>
      <c r="BC94" s="48">
        <f t="shared" si="1"/>
        <v>1311800000</v>
      </c>
      <c r="BD94" s="50">
        <v>0</v>
      </c>
      <c r="BE94" s="49">
        <v>0</v>
      </c>
      <c r="BF94" s="50">
        <v>0</v>
      </c>
      <c r="BG94" s="51">
        <v>0</v>
      </c>
      <c r="BH94" s="50">
        <v>0</v>
      </c>
      <c r="BI94" s="49">
        <v>0</v>
      </c>
      <c r="BJ94" s="50">
        <v>0</v>
      </c>
      <c r="BK94" s="52">
        <v>0</v>
      </c>
      <c r="BL94" s="50">
        <f t="shared" si="2"/>
        <v>305</v>
      </c>
    </row>
    <row r="95" spans="1:64" s="38" customFormat="1" x14ac:dyDescent="0.25">
      <c r="A95" s="50" t="s">
        <v>126</v>
      </c>
      <c r="B95" s="50">
        <v>189</v>
      </c>
      <c r="C95" s="50" t="s">
        <v>34</v>
      </c>
      <c r="D95" s="50" t="s">
        <v>468</v>
      </c>
      <c r="E95" s="50" t="s">
        <v>469</v>
      </c>
      <c r="F95" s="50" t="s">
        <v>348</v>
      </c>
      <c r="G95" s="44">
        <v>44218</v>
      </c>
      <c r="H95" s="50" t="s">
        <v>38</v>
      </c>
      <c r="I95" s="50" t="s">
        <v>149</v>
      </c>
      <c r="J95" s="50" t="s">
        <v>43</v>
      </c>
      <c r="K95" s="55" t="s">
        <v>470</v>
      </c>
      <c r="L95" s="50">
        <v>81112300</v>
      </c>
      <c r="M95" s="50" t="s">
        <v>471</v>
      </c>
      <c r="N95" s="48">
        <v>27500000</v>
      </c>
      <c r="O95" s="50">
        <v>16021</v>
      </c>
      <c r="P95" s="50" t="s">
        <v>376</v>
      </c>
      <c r="Q95" s="50" t="s">
        <v>129</v>
      </c>
      <c r="R95" s="50" t="s">
        <v>130</v>
      </c>
      <c r="S95" s="50" t="s">
        <v>472</v>
      </c>
      <c r="T95" s="50" t="str">
        <f>TEXT(U95,"mmmm")</f>
        <v>febrero</v>
      </c>
      <c r="U95" s="44">
        <v>44228</v>
      </c>
      <c r="V95" s="50" t="s">
        <v>142</v>
      </c>
      <c r="W95" s="50" t="s">
        <v>221</v>
      </c>
      <c r="X95" s="50" t="s">
        <v>233</v>
      </c>
      <c r="Y95" s="50" t="s">
        <v>473</v>
      </c>
      <c r="Z95" s="50">
        <v>1020725635</v>
      </c>
      <c r="AA95" s="50"/>
      <c r="AB95" s="50">
        <v>29821</v>
      </c>
      <c r="AC95" s="49">
        <v>44228</v>
      </c>
      <c r="AD95" s="48">
        <v>27500000</v>
      </c>
      <c r="AE95" s="48">
        <v>0</v>
      </c>
      <c r="AF95" s="48">
        <v>0</v>
      </c>
      <c r="AG95" s="48">
        <v>0</v>
      </c>
      <c r="AH95" s="48">
        <v>27500000</v>
      </c>
      <c r="AI95" s="50" t="s">
        <v>145</v>
      </c>
      <c r="AJ95" s="49" t="s">
        <v>155</v>
      </c>
      <c r="AK95" s="50" t="s">
        <v>155</v>
      </c>
      <c r="AL95" s="49">
        <v>44228</v>
      </c>
      <c r="AM95" s="49">
        <v>44561</v>
      </c>
      <c r="AN95" s="47">
        <f>+AM95-AL95</f>
        <v>333</v>
      </c>
      <c r="AO95" s="50" t="s">
        <v>474</v>
      </c>
      <c r="AP95" s="50">
        <v>75035031</v>
      </c>
      <c r="AQ95" s="48">
        <v>0</v>
      </c>
      <c r="AR95" s="49">
        <v>0</v>
      </c>
      <c r="AS95" s="48">
        <v>0</v>
      </c>
      <c r="AT95" s="49">
        <v>0</v>
      </c>
      <c r="AU95" s="48">
        <v>0</v>
      </c>
      <c r="AV95" s="49">
        <v>0</v>
      </c>
      <c r="AW95" s="48">
        <v>0</v>
      </c>
      <c r="AX95" s="49">
        <v>0</v>
      </c>
      <c r="AY95" s="48">
        <v>0</v>
      </c>
      <c r="AZ95" s="49">
        <v>0</v>
      </c>
      <c r="BA95" s="48">
        <v>0</v>
      </c>
      <c r="BB95" s="49">
        <v>0</v>
      </c>
      <c r="BC95" s="48">
        <f t="shared" si="1"/>
        <v>27500000</v>
      </c>
      <c r="BD95" s="50">
        <v>0</v>
      </c>
      <c r="BE95" s="49">
        <v>0</v>
      </c>
      <c r="BF95" s="50">
        <v>0</v>
      </c>
      <c r="BG95" s="51">
        <v>0</v>
      </c>
      <c r="BH95" s="50">
        <v>0</v>
      </c>
      <c r="BI95" s="49">
        <v>0</v>
      </c>
      <c r="BJ95" s="50">
        <v>0</v>
      </c>
      <c r="BK95" s="52">
        <v>0</v>
      </c>
      <c r="BL95" s="50">
        <f t="shared" si="2"/>
        <v>333</v>
      </c>
    </row>
    <row r="96" spans="1:64" s="38" customFormat="1" x14ac:dyDescent="0.25">
      <c r="A96" s="50" t="s">
        <v>126</v>
      </c>
      <c r="B96" s="50">
        <v>200</v>
      </c>
      <c r="C96" s="50" t="s">
        <v>36</v>
      </c>
      <c r="D96" s="50" t="s">
        <v>426</v>
      </c>
      <c r="E96" s="50" t="s">
        <v>427</v>
      </c>
      <c r="F96" s="50" t="s">
        <v>348</v>
      </c>
      <c r="G96" s="44">
        <v>44218</v>
      </c>
      <c r="H96" s="50" t="s">
        <v>38</v>
      </c>
      <c r="I96" s="50" t="s">
        <v>139</v>
      </c>
      <c r="J96" s="50" t="s">
        <v>45</v>
      </c>
      <c r="K96" s="55" t="s">
        <v>417</v>
      </c>
      <c r="L96" s="50">
        <v>80161504</v>
      </c>
      <c r="M96" s="50" t="s">
        <v>406</v>
      </c>
      <c r="N96" s="48">
        <v>42872000</v>
      </c>
      <c r="O96" s="50">
        <v>15721</v>
      </c>
      <c r="P96" s="50" t="s">
        <v>407</v>
      </c>
      <c r="Q96" s="50" t="s">
        <v>129</v>
      </c>
      <c r="R96" s="50" t="s">
        <v>130</v>
      </c>
      <c r="S96" s="50" t="s">
        <v>449</v>
      </c>
      <c r="T96" s="50" t="s">
        <v>348</v>
      </c>
      <c r="U96" s="44">
        <v>44222</v>
      </c>
      <c r="V96" s="50" t="s">
        <v>131</v>
      </c>
      <c r="W96" s="50" t="s">
        <v>132</v>
      </c>
      <c r="X96" s="50" t="s">
        <v>233</v>
      </c>
      <c r="Y96" s="50" t="s">
        <v>428</v>
      </c>
      <c r="Z96" s="50">
        <v>79727331</v>
      </c>
      <c r="AA96" s="50"/>
      <c r="AB96" s="50">
        <v>23621</v>
      </c>
      <c r="AC96" s="49">
        <v>44222</v>
      </c>
      <c r="AD96" s="48">
        <v>42872000</v>
      </c>
      <c r="AE96" s="45">
        <v>0</v>
      </c>
      <c r="AF96" s="45">
        <v>0</v>
      </c>
      <c r="AG96" s="45">
        <v>0</v>
      </c>
      <c r="AH96" s="45">
        <f t="shared" ref="AH96:AH111" si="4">+AD96+AE96+AF96+AG96</f>
        <v>42872000</v>
      </c>
      <c r="AI96" s="50" t="s">
        <v>145</v>
      </c>
      <c r="AJ96" s="49">
        <v>0</v>
      </c>
      <c r="AK96" s="50" t="s">
        <v>155</v>
      </c>
      <c r="AL96" s="49">
        <v>44223</v>
      </c>
      <c r="AM96" s="49">
        <v>44561</v>
      </c>
      <c r="AN96" s="47">
        <f>+AM96-AL96</f>
        <v>338</v>
      </c>
      <c r="AO96" s="50" t="s">
        <v>419</v>
      </c>
      <c r="AP96" s="50">
        <v>94486941</v>
      </c>
      <c r="AQ96" s="48">
        <v>0</v>
      </c>
      <c r="AR96" s="49">
        <v>0</v>
      </c>
      <c r="AS96" s="48">
        <v>0</v>
      </c>
      <c r="AT96" s="49">
        <v>0</v>
      </c>
      <c r="AU96" s="48">
        <v>0</v>
      </c>
      <c r="AV96" s="49">
        <v>0</v>
      </c>
      <c r="AW96" s="48">
        <v>0</v>
      </c>
      <c r="AX96" s="49">
        <v>0</v>
      </c>
      <c r="AY96" s="48">
        <v>0</v>
      </c>
      <c r="AZ96" s="49">
        <v>0</v>
      </c>
      <c r="BA96" s="48">
        <v>0</v>
      </c>
      <c r="BB96" s="49">
        <v>0</v>
      </c>
      <c r="BC96" s="48">
        <f t="shared" si="1"/>
        <v>42872000</v>
      </c>
      <c r="BD96" s="50">
        <v>0</v>
      </c>
      <c r="BE96" s="52">
        <v>0</v>
      </c>
      <c r="BF96" s="50">
        <v>0</v>
      </c>
      <c r="BG96" s="52">
        <v>0</v>
      </c>
      <c r="BH96" s="50">
        <v>0</v>
      </c>
      <c r="BI96" s="52">
        <v>0</v>
      </c>
      <c r="BJ96" s="50">
        <v>0</v>
      </c>
      <c r="BK96" s="52">
        <v>0</v>
      </c>
      <c r="BL96" s="50">
        <f t="shared" si="2"/>
        <v>338</v>
      </c>
    </row>
    <row r="97" spans="1:64" s="38" customFormat="1" x14ac:dyDescent="0.25">
      <c r="A97" s="43" t="s">
        <v>126</v>
      </c>
      <c r="B97" s="43">
        <v>29</v>
      </c>
      <c r="C97" s="43" t="s">
        <v>36</v>
      </c>
      <c r="D97" s="43" t="s">
        <v>429</v>
      </c>
      <c r="E97" s="43" t="s">
        <v>430</v>
      </c>
      <c r="F97" s="43" t="s">
        <v>348</v>
      </c>
      <c r="G97" s="44">
        <v>44221</v>
      </c>
      <c r="H97" s="43" t="s">
        <v>38</v>
      </c>
      <c r="I97" s="43" t="s">
        <v>139</v>
      </c>
      <c r="J97" s="43" t="s">
        <v>33</v>
      </c>
      <c r="K97" s="43" t="s">
        <v>431</v>
      </c>
      <c r="L97" s="43">
        <v>81101500</v>
      </c>
      <c r="M97" s="43" t="s">
        <v>432</v>
      </c>
      <c r="N97" s="45">
        <v>59225000</v>
      </c>
      <c r="O97" s="43">
        <v>14021</v>
      </c>
      <c r="P97" s="43" t="s">
        <v>433</v>
      </c>
      <c r="Q97" s="43" t="s">
        <v>129</v>
      </c>
      <c r="R97" s="43" t="s">
        <v>130</v>
      </c>
      <c r="S97" s="43" t="s">
        <v>595</v>
      </c>
      <c r="T97" s="43" t="s">
        <v>348</v>
      </c>
      <c r="U97" s="44">
        <v>44222</v>
      </c>
      <c r="V97" s="43" t="s">
        <v>131</v>
      </c>
      <c r="W97" s="43" t="s">
        <v>132</v>
      </c>
      <c r="X97" s="43" t="s">
        <v>233</v>
      </c>
      <c r="Y97" s="43" t="s">
        <v>435</v>
      </c>
      <c r="Z97" s="43">
        <v>7214449</v>
      </c>
      <c r="AA97" s="43"/>
      <c r="AB97" s="43">
        <v>24121</v>
      </c>
      <c r="AC97" s="46">
        <v>44222</v>
      </c>
      <c r="AD97" s="45">
        <v>59225000</v>
      </c>
      <c r="AE97" s="45">
        <v>0</v>
      </c>
      <c r="AF97" s="45">
        <v>0</v>
      </c>
      <c r="AG97" s="45">
        <v>0</v>
      </c>
      <c r="AH97" s="45">
        <f t="shared" si="4"/>
        <v>59225000</v>
      </c>
      <c r="AI97" s="50" t="s">
        <v>155</v>
      </c>
      <c r="AJ97" s="49">
        <v>0</v>
      </c>
      <c r="AK97" s="50" t="s">
        <v>155</v>
      </c>
      <c r="AL97" s="46">
        <v>44224</v>
      </c>
      <c r="AM97" s="46">
        <v>44561</v>
      </c>
      <c r="AN97" s="47">
        <v>337</v>
      </c>
      <c r="AO97" s="43" t="s">
        <v>436</v>
      </c>
      <c r="AP97" s="43">
        <v>1020712442</v>
      </c>
      <c r="AQ97" s="45">
        <v>0</v>
      </c>
      <c r="AR97" s="46">
        <v>0</v>
      </c>
      <c r="AS97" s="48">
        <v>0</v>
      </c>
      <c r="AT97" s="49">
        <v>0</v>
      </c>
      <c r="AU97" s="48">
        <v>0</v>
      </c>
      <c r="AV97" s="49">
        <v>0</v>
      </c>
      <c r="AW97" s="48">
        <v>0</v>
      </c>
      <c r="AX97" s="49">
        <v>0</v>
      </c>
      <c r="AY97" s="48">
        <v>0</v>
      </c>
      <c r="AZ97" s="49">
        <v>0</v>
      </c>
      <c r="BA97" s="48">
        <v>0</v>
      </c>
      <c r="BB97" s="49">
        <v>0</v>
      </c>
      <c r="BC97" s="48">
        <f t="shared" si="1"/>
        <v>59225000</v>
      </c>
      <c r="BD97" s="50">
        <v>0</v>
      </c>
      <c r="BE97" s="49">
        <v>0</v>
      </c>
      <c r="BF97" s="50">
        <v>0</v>
      </c>
      <c r="BG97" s="51">
        <v>0</v>
      </c>
      <c r="BH97" s="50">
        <v>0</v>
      </c>
      <c r="BI97" s="49">
        <v>0</v>
      </c>
      <c r="BJ97" s="50">
        <v>0</v>
      </c>
      <c r="BK97" s="52">
        <v>0</v>
      </c>
      <c r="BL97" s="50">
        <f t="shared" si="2"/>
        <v>337</v>
      </c>
    </row>
    <row r="98" spans="1:64" s="38" customFormat="1" x14ac:dyDescent="0.25">
      <c r="A98" s="43" t="s">
        <v>126</v>
      </c>
      <c r="B98" s="43">
        <v>193</v>
      </c>
      <c r="C98" s="43" t="s">
        <v>31</v>
      </c>
      <c r="D98" s="43" t="s">
        <v>552</v>
      </c>
      <c r="E98" s="43" t="s">
        <v>553</v>
      </c>
      <c r="F98" s="43" t="s">
        <v>348</v>
      </c>
      <c r="G98" s="44">
        <v>44221</v>
      </c>
      <c r="H98" s="43" t="s">
        <v>38</v>
      </c>
      <c r="I98" s="43" t="s">
        <v>139</v>
      </c>
      <c r="J98" s="43" t="s">
        <v>41</v>
      </c>
      <c r="K98" s="43" t="s">
        <v>481</v>
      </c>
      <c r="L98" s="43">
        <v>80161500</v>
      </c>
      <c r="M98" s="43" t="s">
        <v>464</v>
      </c>
      <c r="N98" s="45">
        <v>64438000</v>
      </c>
      <c r="O98" s="43">
        <v>16821</v>
      </c>
      <c r="P98" s="43" t="s">
        <v>376</v>
      </c>
      <c r="Q98" s="43" t="s">
        <v>129</v>
      </c>
      <c r="R98" s="43" t="s">
        <v>130</v>
      </c>
      <c r="S98" s="43" t="s">
        <v>554</v>
      </c>
      <c r="T98" s="43" t="s">
        <v>348</v>
      </c>
      <c r="U98" s="44">
        <v>44224</v>
      </c>
      <c r="V98" s="43" t="s">
        <v>131</v>
      </c>
      <c r="W98" s="43" t="s">
        <v>132</v>
      </c>
      <c r="X98" s="43" t="s">
        <v>233</v>
      </c>
      <c r="Y98" s="43" t="s">
        <v>555</v>
      </c>
      <c r="Z98" s="43">
        <v>52258308</v>
      </c>
      <c r="AA98" s="43"/>
      <c r="AB98" s="43">
        <v>27121</v>
      </c>
      <c r="AC98" s="46">
        <v>44224</v>
      </c>
      <c r="AD98" s="45">
        <v>64438000</v>
      </c>
      <c r="AE98" s="45">
        <v>0</v>
      </c>
      <c r="AF98" s="45">
        <v>0</v>
      </c>
      <c r="AG98" s="45">
        <v>0</v>
      </c>
      <c r="AH98" s="45">
        <f t="shared" si="4"/>
        <v>64438000</v>
      </c>
      <c r="AI98" s="43" t="s">
        <v>145</v>
      </c>
      <c r="AJ98" s="46">
        <v>1</v>
      </c>
      <c r="AK98" s="43" t="s">
        <v>155</v>
      </c>
      <c r="AL98" s="46">
        <v>44225</v>
      </c>
      <c r="AM98" s="46">
        <v>44558</v>
      </c>
      <c r="AN98" s="47">
        <f t="shared" ref="AN98:AN111" si="5">+AM98-AL98</f>
        <v>333</v>
      </c>
      <c r="AO98" s="43" t="s">
        <v>556</v>
      </c>
      <c r="AP98" s="43">
        <v>39774921</v>
      </c>
      <c r="AQ98" s="45">
        <v>0</v>
      </c>
      <c r="AR98" s="46">
        <v>0</v>
      </c>
      <c r="AS98" s="48">
        <v>0</v>
      </c>
      <c r="AT98" s="49">
        <v>0</v>
      </c>
      <c r="AU98" s="48">
        <v>0</v>
      </c>
      <c r="AV98" s="49">
        <v>0</v>
      </c>
      <c r="AW98" s="48">
        <v>0</v>
      </c>
      <c r="AX98" s="49">
        <v>0</v>
      </c>
      <c r="AY98" s="48">
        <v>0</v>
      </c>
      <c r="AZ98" s="49">
        <v>0</v>
      </c>
      <c r="BA98" s="48">
        <v>0</v>
      </c>
      <c r="BB98" s="49">
        <v>0</v>
      </c>
      <c r="BC98" s="48">
        <f t="shared" si="1"/>
        <v>64438000</v>
      </c>
      <c r="BD98" s="50">
        <v>0</v>
      </c>
      <c r="BE98" s="49">
        <v>0</v>
      </c>
      <c r="BF98" s="50">
        <v>0</v>
      </c>
      <c r="BG98" s="51">
        <v>0</v>
      </c>
      <c r="BH98" s="50">
        <v>0</v>
      </c>
      <c r="BI98" s="49">
        <v>0</v>
      </c>
      <c r="BJ98" s="50">
        <v>0</v>
      </c>
      <c r="BK98" s="52">
        <v>0</v>
      </c>
      <c r="BL98" s="50">
        <f t="shared" si="2"/>
        <v>333</v>
      </c>
    </row>
    <row r="99" spans="1:64" s="38" customFormat="1" x14ac:dyDescent="0.25">
      <c r="A99" s="50" t="s">
        <v>126</v>
      </c>
      <c r="B99" s="50">
        <v>141</v>
      </c>
      <c r="C99" s="50" t="s">
        <v>40</v>
      </c>
      <c r="D99" s="50" t="s">
        <v>372</v>
      </c>
      <c r="E99" s="50" t="s">
        <v>373</v>
      </c>
      <c r="F99" s="50" t="str">
        <f>TEXT(G99,"mmmm")</f>
        <v>enero</v>
      </c>
      <c r="G99" s="49">
        <v>44222</v>
      </c>
      <c r="H99" s="50" t="s">
        <v>38</v>
      </c>
      <c r="I99" s="50" t="s">
        <v>139</v>
      </c>
      <c r="J99" s="50" t="s">
        <v>44</v>
      </c>
      <c r="K99" s="50" t="s">
        <v>374</v>
      </c>
      <c r="L99" s="50">
        <v>81101508</v>
      </c>
      <c r="M99" s="50"/>
      <c r="N99" s="60">
        <v>33000000</v>
      </c>
      <c r="O99" s="50">
        <v>13821</v>
      </c>
      <c r="P99" s="50" t="s">
        <v>376</v>
      </c>
      <c r="Q99" s="50" t="s">
        <v>129</v>
      </c>
      <c r="R99" s="50" t="s">
        <v>130</v>
      </c>
      <c r="S99" s="50" t="s">
        <v>402</v>
      </c>
      <c r="T99" s="50" t="str">
        <f>TEXT(U99,"mmmm")</f>
        <v>enero</v>
      </c>
      <c r="U99" s="44">
        <v>44224</v>
      </c>
      <c r="V99" s="50" t="s">
        <v>131</v>
      </c>
      <c r="W99" s="50" t="s">
        <v>132</v>
      </c>
      <c r="X99" s="50" t="s">
        <v>233</v>
      </c>
      <c r="Y99" s="50" t="s">
        <v>392</v>
      </c>
      <c r="Z99" s="50">
        <v>52350202</v>
      </c>
      <c r="AA99" s="50"/>
      <c r="AB99" s="50">
        <v>26721</v>
      </c>
      <c r="AC99" s="49">
        <v>44223</v>
      </c>
      <c r="AD99" s="61">
        <v>33000000</v>
      </c>
      <c r="AE99" s="45">
        <v>0</v>
      </c>
      <c r="AF99" s="45">
        <v>0</v>
      </c>
      <c r="AG99" s="45">
        <v>0</v>
      </c>
      <c r="AH99" s="45">
        <f t="shared" si="4"/>
        <v>33000000</v>
      </c>
      <c r="AI99" s="50" t="s">
        <v>145</v>
      </c>
      <c r="AJ99" s="49">
        <v>0</v>
      </c>
      <c r="AK99" s="50" t="s">
        <v>155</v>
      </c>
      <c r="AL99" s="49">
        <v>44224</v>
      </c>
      <c r="AM99" s="49">
        <v>44558</v>
      </c>
      <c r="AN99" s="47">
        <f t="shared" si="5"/>
        <v>334</v>
      </c>
      <c r="AO99" s="50" t="s">
        <v>393</v>
      </c>
      <c r="AP99" s="50">
        <v>52544180</v>
      </c>
      <c r="AQ99" s="45">
        <v>0</v>
      </c>
      <c r="AR99" s="46">
        <v>0</v>
      </c>
      <c r="AS99" s="48">
        <v>0</v>
      </c>
      <c r="AT99" s="49">
        <v>0</v>
      </c>
      <c r="AU99" s="48">
        <v>0</v>
      </c>
      <c r="AV99" s="49">
        <v>0</v>
      </c>
      <c r="AW99" s="48">
        <v>0</v>
      </c>
      <c r="AX99" s="49">
        <v>0</v>
      </c>
      <c r="AY99" s="48">
        <v>0</v>
      </c>
      <c r="AZ99" s="49">
        <v>0</v>
      </c>
      <c r="BA99" s="48">
        <v>0</v>
      </c>
      <c r="BB99" s="49">
        <v>0</v>
      </c>
      <c r="BC99" s="48">
        <f t="shared" si="1"/>
        <v>33000000</v>
      </c>
      <c r="BD99" s="50">
        <v>0</v>
      </c>
      <c r="BE99" s="49">
        <v>0</v>
      </c>
      <c r="BF99" s="50">
        <v>0</v>
      </c>
      <c r="BG99" s="51">
        <v>0</v>
      </c>
      <c r="BH99" s="50">
        <v>0</v>
      </c>
      <c r="BI99" s="49">
        <v>0</v>
      </c>
      <c r="BJ99" s="50">
        <v>0</v>
      </c>
      <c r="BK99" s="52">
        <v>0</v>
      </c>
      <c r="BL99" s="50">
        <f t="shared" si="2"/>
        <v>334</v>
      </c>
    </row>
    <row r="100" spans="1:64" s="38" customFormat="1" x14ac:dyDescent="0.25">
      <c r="A100" s="43" t="s">
        <v>126</v>
      </c>
      <c r="B100" s="43">
        <v>195</v>
      </c>
      <c r="C100" s="43" t="s">
        <v>31</v>
      </c>
      <c r="D100" s="43" t="s">
        <v>557</v>
      </c>
      <c r="E100" s="43" t="s">
        <v>558</v>
      </c>
      <c r="F100" s="43" t="s">
        <v>348</v>
      </c>
      <c r="G100" s="44">
        <v>44222</v>
      </c>
      <c r="H100" s="43" t="s">
        <v>38</v>
      </c>
      <c r="I100" s="43" t="s">
        <v>139</v>
      </c>
      <c r="J100" s="43" t="s">
        <v>41</v>
      </c>
      <c r="K100" s="43" t="s">
        <v>559</v>
      </c>
      <c r="L100" s="43">
        <v>80161500</v>
      </c>
      <c r="M100" s="43" t="s">
        <v>464</v>
      </c>
      <c r="N100" s="45">
        <v>41642650</v>
      </c>
      <c r="O100" s="43">
        <v>16721</v>
      </c>
      <c r="P100" s="43" t="s">
        <v>407</v>
      </c>
      <c r="Q100" s="43" t="s">
        <v>129</v>
      </c>
      <c r="R100" s="43" t="s">
        <v>130</v>
      </c>
      <c r="S100" s="43" t="s">
        <v>560</v>
      </c>
      <c r="T100" s="43" t="s">
        <v>348</v>
      </c>
      <c r="U100" s="44">
        <v>44224</v>
      </c>
      <c r="V100" s="43" t="s">
        <v>131</v>
      </c>
      <c r="W100" s="43" t="s">
        <v>132</v>
      </c>
      <c r="X100" s="43" t="s">
        <v>233</v>
      </c>
      <c r="Y100" s="43" t="s">
        <v>561</v>
      </c>
      <c r="Z100" s="43">
        <v>24018748</v>
      </c>
      <c r="AA100" s="43"/>
      <c r="AB100" s="43">
        <v>28621</v>
      </c>
      <c r="AC100" s="46">
        <v>44225</v>
      </c>
      <c r="AD100" s="45">
        <v>41642650</v>
      </c>
      <c r="AE100" s="45">
        <v>0</v>
      </c>
      <c r="AF100" s="45">
        <v>0</v>
      </c>
      <c r="AG100" s="45">
        <v>0</v>
      </c>
      <c r="AH100" s="45">
        <f t="shared" si="4"/>
        <v>41642650</v>
      </c>
      <c r="AI100" s="43" t="s">
        <v>145</v>
      </c>
      <c r="AJ100" s="46">
        <v>1</v>
      </c>
      <c r="AK100" s="43" t="s">
        <v>155</v>
      </c>
      <c r="AL100" s="46">
        <v>44225</v>
      </c>
      <c r="AM100" s="46">
        <v>44561</v>
      </c>
      <c r="AN100" s="47">
        <f t="shared" si="5"/>
        <v>336</v>
      </c>
      <c r="AO100" s="43" t="s">
        <v>556</v>
      </c>
      <c r="AP100" s="43">
        <v>39774921</v>
      </c>
      <c r="AQ100" s="45">
        <v>0</v>
      </c>
      <c r="AR100" s="46">
        <v>0</v>
      </c>
      <c r="AS100" s="48">
        <v>0</v>
      </c>
      <c r="AT100" s="49">
        <v>0</v>
      </c>
      <c r="AU100" s="48">
        <v>0</v>
      </c>
      <c r="AV100" s="49">
        <v>0</v>
      </c>
      <c r="AW100" s="48">
        <v>0</v>
      </c>
      <c r="AX100" s="49">
        <v>0</v>
      </c>
      <c r="AY100" s="48">
        <v>0</v>
      </c>
      <c r="AZ100" s="49">
        <v>0</v>
      </c>
      <c r="BA100" s="48">
        <v>0</v>
      </c>
      <c r="BB100" s="49">
        <v>0</v>
      </c>
      <c r="BC100" s="48">
        <f t="shared" si="1"/>
        <v>41642650</v>
      </c>
      <c r="BD100" s="50">
        <v>0</v>
      </c>
      <c r="BE100" s="49">
        <v>0</v>
      </c>
      <c r="BF100" s="50">
        <v>0</v>
      </c>
      <c r="BG100" s="51">
        <v>0</v>
      </c>
      <c r="BH100" s="50">
        <v>0</v>
      </c>
      <c r="BI100" s="49">
        <v>0</v>
      </c>
      <c r="BJ100" s="50">
        <v>0</v>
      </c>
      <c r="BK100" s="52">
        <v>0</v>
      </c>
      <c r="BL100" s="50">
        <f t="shared" si="2"/>
        <v>336</v>
      </c>
    </row>
    <row r="101" spans="1:64" s="38" customFormat="1" x14ac:dyDescent="0.25">
      <c r="A101" s="50" t="s">
        <v>126</v>
      </c>
      <c r="B101" s="50">
        <v>196</v>
      </c>
      <c r="C101" s="50" t="s">
        <v>34</v>
      </c>
      <c r="D101" s="50" t="s">
        <v>456</v>
      </c>
      <c r="E101" s="50" t="s">
        <v>457</v>
      </c>
      <c r="F101" s="50" t="s">
        <v>348</v>
      </c>
      <c r="G101" s="44">
        <v>44222</v>
      </c>
      <c r="H101" s="50" t="s">
        <v>38</v>
      </c>
      <c r="I101" s="50" t="s">
        <v>167</v>
      </c>
      <c r="J101" s="50" t="s">
        <v>41</v>
      </c>
      <c r="K101" s="55" t="s">
        <v>458</v>
      </c>
      <c r="L101" s="50">
        <v>82121802</v>
      </c>
      <c r="M101" s="50" t="s">
        <v>459</v>
      </c>
      <c r="N101" s="48">
        <v>32000000</v>
      </c>
      <c r="O101" s="50">
        <v>16921</v>
      </c>
      <c r="P101" s="50" t="s">
        <v>460</v>
      </c>
      <c r="Q101" s="50" t="s">
        <v>160</v>
      </c>
      <c r="R101" s="50" t="s">
        <v>161</v>
      </c>
      <c r="S101" s="50" t="s">
        <v>155</v>
      </c>
      <c r="T101" s="50" t="str">
        <f t="shared" ref="T101:T111" si="6">TEXT(U101,"mmmm")</f>
        <v>enero</v>
      </c>
      <c r="U101" s="49">
        <v>0</v>
      </c>
      <c r="V101" s="50" t="s">
        <v>155</v>
      </c>
      <c r="W101" s="50" t="s">
        <v>155</v>
      </c>
      <c r="X101" s="50" t="s">
        <v>155</v>
      </c>
      <c r="Y101" s="50" t="s">
        <v>155</v>
      </c>
      <c r="Z101" s="50" t="s">
        <v>155</v>
      </c>
      <c r="AA101" s="50"/>
      <c r="AB101" s="50" t="s">
        <v>155</v>
      </c>
      <c r="AC101" s="49" t="s">
        <v>155</v>
      </c>
      <c r="AD101" s="48">
        <v>0</v>
      </c>
      <c r="AE101" s="45">
        <v>0</v>
      </c>
      <c r="AF101" s="45">
        <v>0</v>
      </c>
      <c r="AG101" s="45">
        <v>0</v>
      </c>
      <c r="AH101" s="45">
        <f t="shared" si="4"/>
        <v>0</v>
      </c>
      <c r="AI101" s="50" t="s">
        <v>155</v>
      </c>
      <c r="AJ101" s="49">
        <v>0</v>
      </c>
      <c r="AK101" s="50" t="s">
        <v>155</v>
      </c>
      <c r="AL101" s="49">
        <v>0</v>
      </c>
      <c r="AM101" s="49">
        <v>0</v>
      </c>
      <c r="AN101" s="47">
        <f t="shared" si="5"/>
        <v>0</v>
      </c>
      <c r="AO101" s="50" t="s">
        <v>155</v>
      </c>
      <c r="AP101" s="50" t="s">
        <v>155</v>
      </c>
      <c r="AQ101" s="45">
        <v>0</v>
      </c>
      <c r="AR101" s="46">
        <v>0</v>
      </c>
      <c r="AS101" s="48">
        <v>0</v>
      </c>
      <c r="AT101" s="49">
        <v>0</v>
      </c>
      <c r="AU101" s="48">
        <v>0</v>
      </c>
      <c r="AV101" s="49">
        <v>0</v>
      </c>
      <c r="AW101" s="48">
        <v>0</v>
      </c>
      <c r="AX101" s="49">
        <v>0</v>
      </c>
      <c r="AY101" s="48">
        <v>0</v>
      </c>
      <c r="AZ101" s="49">
        <v>0</v>
      </c>
      <c r="BA101" s="48">
        <v>0</v>
      </c>
      <c r="BB101" s="49">
        <v>0</v>
      </c>
      <c r="BC101" s="48">
        <f t="shared" si="1"/>
        <v>0</v>
      </c>
      <c r="BD101" s="50">
        <v>0</v>
      </c>
      <c r="BE101" s="49">
        <v>0</v>
      </c>
      <c r="BF101" s="50">
        <v>0</v>
      </c>
      <c r="BG101" s="51">
        <v>0</v>
      </c>
      <c r="BH101" s="50">
        <v>0</v>
      </c>
      <c r="BI101" s="49">
        <v>0</v>
      </c>
      <c r="BJ101" s="50">
        <v>0</v>
      </c>
      <c r="BK101" s="52">
        <v>0</v>
      </c>
      <c r="BL101" s="50">
        <f t="shared" si="2"/>
        <v>0</v>
      </c>
    </row>
    <row r="102" spans="1:64" s="38" customFormat="1" x14ac:dyDescent="0.25">
      <c r="A102" s="43" t="s">
        <v>126</v>
      </c>
      <c r="B102" s="43">
        <v>198</v>
      </c>
      <c r="C102" s="43" t="s">
        <v>34</v>
      </c>
      <c r="D102" s="43" t="s">
        <v>479</v>
      </c>
      <c r="E102" s="43" t="s">
        <v>480</v>
      </c>
      <c r="F102" s="43" t="s">
        <v>348</v>
      </c>
      <c r="G102" s="46">
        <v>44222</v>
      </c>
      <c r="H102" s="43" t="s">
        <v>38</v>
      </c>
      <c r="I102" s="43" t="s">
        <v>149</v>
      </c>
      <c r="J102" s="43" t="s">
        <v>41</v>
      </c>
      <c r="K102" s="43" t="s">
        <v>481</v>
      </c>
      <c r="L102" s="43">
        <v>80161500</v>
      </c>
      <c r="M102" s="43" t="s">
        <v>464</v>
      </c>
      <c r="N102" s="56">
        <v>98670000</v>
      </c>
      <c r="O102" s="43">
        <v>15921</v>
      </c>
      <c r="P102" s="43" t="s">
        <v>376</v>
      </c>
      <c r="Q102" s="43" t="s">
        <v>150</v>
      </c>
      <c r="R102" s="50" t="s">
        <v>155</v>
      </c>
      <c r="S102" s="50" t="s">
        <v>155</v>
      </c>
      <c r="T102" s="50" t="str">
        <f t="shared" si="6"/>
        <v>enero</v>
      </c>
      <c r="U102" s="49">
        <v>0</v>
      </c>
      <c r="V102" s="50" t="s">
        <v>155</v>
      </c>
      <c r="W102" s="50" t="s">
        <v>155</v>
      </c>
      <c r="X102" s="50" t="s">
        <v>155</v>
      </c>
      <c r="Y102" s="50" t="s">
        <v>155</v>
      </c>
      <c r="Z102" s="50" t="s">
        <v>155</v>
      </c>
      <c r="AA102" s="50"/>
      <c r="AB102" s="50" t="s">
        <v>155</v>
      </c>
      <c r="AC102" s="49" t="s">
        <v>155</v>
      </c>
      <c r="AD102" s="48">
        <v>0</v>
      </c>
      <c r="AE102" s="45">
        <v>0</v>
      </c>
      <c r="AF102" s="45">
        <v>0</v>
      </c>
      <c r="AG102" s="45">
        <v>0</v>
      </c>
      <c r="AH102" s="45">
        <f t="shared" si="4"/>
        <v>0</v>
      </c>
      <c r="AI102" s="50" t="s">
        <v>155</v>
      </c>
      <c r="AJ102" s="49">
        <v>0</v>
      </c>
      <c r="AK102" s="50" t="s">
        <v>155</v>
      </c>
      <c r="AL102" s="49">
        <v>0</v>
      </c>
      <c r="AM102" s="49">
        <v>0</v>
      </c>
      <c r="AN102" s="47">
        <f t="shared" si="5"/>
        <v>0</v>
      </c>
      <c r="AO102" s="50" t="s">
        <v>155</v>
      </c>
      <c r="AP102" s="50" t="s">
        <v>155</v>
      </c>
      <c r="AQ102" s="45">
        <v>0</v>
      </c>
      <c r="AR102" s="46">
        <v>0</v>
      </c>
      <c r="AS102" s="48">
        <v>0</v>
      </c>
      <c r="AT102" s="49">
        <v>0</v>
      </c>
      <c r="AU102" s="48">
        <v>0</v>
      </c>
      <c r="AV102" s="49">
        <v>0</v>
      </c>
      <c r="AW102" s="48">
        <v>0</v>
      </c>
      <c r="AX102" s="49">
        <v>0</v>
      </c>
      <c r="AY102" s="48">
        <v>0</v>
      </c>
      <c r="AZ102" s="49">
        <v>0</v>
      </c>
      <c r="BA102" s="48">
        <v>0</v>
      </c>
      <c r="BB102" s="49">
        <v>0</v>
      </c>
      <c r="BC102" s="48">
        <f t="shared" si="1"/>
        <v>0</v>
      </c>
      <c r="BD102" s="50">
        <v>0</v>
      </c>
      <c r="BE102" s="49">
        <v>0</v>
      </c>
      <c r="BF102" s="50">
        <v>0</v>
      </c>
      <c r="BG102" s="51">
        <v>0</v>
      </c>
      <c r="BH102" s="50">
        <v>0</v>
      </c>
      <c r="BI102" s="49">
        <v>0</v>
      </c>
      <c r="BJ102" s="50">
        <v>0</v>
      </c>
      <c r="BK102" s="52">
        <v>0</v>
      </c>
      <c r="BL102" s="50">
        <f t="shared" si="2"/>
        <v>0</v>
      </c>
    </row>
    <row r="103" spans="1:64" s="38" customFormat="1" x14ac:dyDescent="0.25">
      <c r="A103" s="43" t="s">
        <v>126</v>
      </c>
      <c r="B103" s="43">
        <v>201</v>
      </c>
      <c r="C103" s="43" t="s">
        <v>36</v>
      </c>
      <c r="D103" s="43" t="s">
        <v>442</v>
      </c>
      <c r="E103" s="43" t="s">
        <v>443</v>
      </c>
      <c r="F103" s="43" t="s">
        <v>348</v>
      </c>
      <c r="G103" s="46">
        <v>44222</v>
      </c>
      <c r="H103" s="43" t="s">
        <v>38</v>
      </c>
      <c r="I103" s="43" t="s">
        <v>167</v>
      </c>
      <c r="J103" s="43" t="s">
        <v>45</v>
      </c>
      <c r="K103" s="43" t="s">
        <v>444</v>
      </c>
      <c r="L103" s="43">
        <v>82121506</v>
      </c>
      <c r="M103" s="43" t="s">
        <v>445</v>
      </c>
      <c r="N103" s="56">
        <v>5000000</v>
      </c>
      <c r="O103" s="43">
        <v>15821</v>
      </c>
      <c r="P103" s="43" t="s">
        <v>407</v>
      </c>
      <c r="Q103" s="43" t="s">
        <v>150</v>
      </c>
      <c r="R103" s="50" t="s">
        <v>155</v>
      </c>
      <c r="S103" s="50" t="s">
        <v>155</v>
      </c>
      <c r="T103" s="50" t="str">
        <f t="shared" si="6"/>
        <v>enero</v>
      </c>
      <c r="U103" s="49">
        <v>0</v>
      </c>
      <c r="V103" s="50" t="s">
        <v>155</v>
      </c>
      <c r="W103" s="50" t="s">
        <v>155</v>
      </c>
      <c r="X103" s="50" t="s">
        <v>155</v>
      </c>
      <c r="Y103" s="50" t="s">
        <v>155</v>
      </c>
      <c r="Z103" s="50" t="s">
        <v>155</v>
      </c>
      <c r="AA103" s="50"/>
      <c r="AB103" s="50" t="s">
        <v>155</v>
      </c>
      <c r="AC103" s="49" t="s">
        <v>155</v>
      </c>
      <c r="AD103" s="48">
        <v>0</v>
      </c>
      <c r="AE103" s="45">
        <v>0</v>
      </c>
      <c r="AF103" s="45">
        <v>0</v>
      </c>
      <c r="AG103" s="45">
        <v>0</v>
      </c>
      <c r="AH103" s="45">
        <f t="shared" si="4"/>
        <v>0</v>
      </c>
      <c r="AI103" s="50" t="s">
        <v>155</v>
      </c>
      <c r="AJ103" s="49">
        <v>0</v>
      </c>
      <c r="AK103" s="50" t="s">
        <v>155</v>
      </c>
      <c r="AL103" s="49">
        <v>0</v>
      </c>
      <c r="AM103" s="49">
        <v>0</v>
      </c>
      <c r="AN103" s="47">
        <f t="shared" si="5"/>
        <v>0</v>
      </c>
      <c r="AO103" s="50" t="s">
        <v>155</v>
      </c>
      <c r="AP103" s="50" t="s">
        <v>155</v>
      </c>
      <c r="AQ103" s="45">
        <v>0</v>
      </c>
      <c r="AR103" s="46">
        <v>0</v>
      </c>
      <c r="AS103" s="48">
        <v>0</v>
      </c>
      <c r="AT103" s="49">
        <v>0</v>
      </c>
      <c r="AU103" s="48">
        <v>0</v>
      </c>
      <c r="AV103" s="49">
        <v>0</v>
      </c>
      <c r="AW103" s="48">
        <v>0</v>
      </c>
      <c r="AX103" s="49">
        <v>0</v>
      </c>
      <c r="AY103" s="48">
        <v>0</v>
      </c>
      <c r="AZ103" s="49">
        <v>0</v>
      </c>
      <c r="BA103" s="48">
        <v>0</v>
      </c>
      <c r="BB103" s="49">
        <v>0</v>
      </c>
      <c r="BC103" s="48">
        <f t="shared" si="1"/>
        <v>0</v>
      </c>
      <c r="BD103" s="50">
        <v>0</v>
      </c>
      <c r="BE103" s="49">
        <v>0</v>
      </c>
      <c r="BF103" s="50">
        <v>0</v>
      </c>
      <c r="BG103" s="51">
        <v>0</v>
      </c>
      <c r="BH103" s="50">
        <v>0</v>
      </c>
      <c r="BI103" s="49">
        <v>0</v>
      </c>
      <c r="BJ103" s="50">
        <v>0</v>
      </c>
      <c r="BK103" s="52">
        <v>0</v>
      </c>
      <c r="BL103" s="50">
        <f t="shared" si="2"/>
        <v>0</v>
      </c>
    </row>
    <row r="104" spans="1:64" s="38" customFormat="1" x14ac:dyDescent="0.25">
      <c r="A104" s="50" t="s">
        <v>126</v>
      </c>
      <c r="B104" s="50">
        <v>16</v>
      </c>
      <c r="C104" s="50" t="s">
        <v>34</v>
      </c>
      <c r="D104" s="50" t="s">
        <v>485</v>
      </c>
      <c r="E104" s="50" t="s">
        <v>486</v>
      </c>
      <c r="F104" s="50" t="s">
        <v>348</v>
      </c>
      <c r="G104" s="44">
        <v>44223</v>
      </c>
      <c r="H104" s="50" t="s">
        <v>32</v>
      </c>
      <c r="I104" s="50" t="s">
        <v>128</v>
      </c>
      <c r="J104" s="50" t="s">
        <v>33</v>
      </c>
      <c r="K104" s="55" t="s">
        <v>487</v>
      </c>
      <c r="L104" s="50">
        <v>78181502</v>
      </c>
      <c r="M104" s="50" t="s">
        <v>488</v>
      </c>
      <c r="N104" s="48">
        <v>40000000</v>
      </c>
      <c r="O104" s="50">
        <v>14421</v>
      </c>
      <c r="P104" s="50" t="s">
        <v>489</v>
      </c>
      <c r="Q104" s="50" t="s">
        <v>129</v>
      </c>
      <c r="R104" s="50" t="s">
        <v>130</v>
      </c>
      <c r="S104" s="50" t="s">
        <v>849</v>
      </c>
      <c r="T104" s="50" t="str">
        <f t="shared" si="6"/>
        <v>febrero</v>
      </c>
      <c r="U104" s="49">
        <v>44245</v>
      </c>
      <c r="V104" s="50" t="s">
        <v>162</v>
      </c>
      <c r="W104" s="50" t="s">
        <v>221</v>
      </c>
      <c r="X104" s="50" t="s">
        <v>155</v>
      </c>
      <c r="Y104" s="50" t="s">
        <v>850</v>
      </c>
      <c r="Z104" s="50">
        <v>860000189</v>
      </c>
      <c r="AA104" s="50">
        <v>3</v>
      </c>
      <c r="AB104" s="50">
        <v>39921</v>
      </c>
      <c r="AC104" s="49">
        <v>44245</v>
      </c>
      <c r="AD104" s="48">
        <v>40000000</v>
      </c>
      <c r="AE104" s="45">
        <v>0</v>
      </c>
      <c r="AF104" s="45">
        <v>0</v>
      </c>
      <c r="AG104" s="45">
        <v>0</v>
      </c>
      <c r="AH104" s="45">
        <f t="shared" si="4"/>
        <v>40000000</v>
      </c>
      <c r="AI104" s="50" t="s">
        <v>145</v>
      </c>
      <c r="AJ104" s="49" t="s">
        <v>155</v>
      </c>
      <c r="AK104" s="50" t="s">
        <v>155</v>
      </c>
      <c r="AL104" s="49">
        <v>44250</v>
      </c>
      <c r="AM104" s="49">
        <v>44561</v>
      </c>
      <c r="AN104" s="47">
        <v>303</v>
      </c>
      <c r="AO104" s="50" t="s">
        <v>851</v>
      </c>
      <c r="AP104" s="50">
        <v>80251761</v>
      </c>
      <c r="AQ104" s="45">
        <v>0</v>
      </c>
      <c r="AR104" s="46">
        <v>0</v>
      </c>
      <c r="AS104" s="48">
        <v>0</v>
      </c>
      <c r="AT104" s="49">
        <v>0</v>
      </c>
      <c r="AU104" s="48">
        <v>0</v>
      </c>
      <c r="AV104" s="49">
        <v>0</v>
      </c>
      <c r="AW104" s="48">
        <v>0</v>
      </c>
      <c r="AX104" s="49">
        <v>0</v>
      </c>
      <c r="AY104" s="48">
        <v>0</v>
      </c>
      <c r="AZ104" s="49">
        <v>0</v>
      </c>
      <c r="BA104" s="48">
        <v>0</v>
      </c>
      <c r="BB104" s="49">
        <v>0</v>
      </c>
      <c r="BC104" s="48">
        <f t="shared" si="1"/>
        <v>40000000</v>
      </c>
      <c r="BD104" s="50">
        <v>0</v>
      </c>
      <c r="BE104" s="49">
        <v>0</v>
      </c>
      <c r="BF104" s="50">
        <v>0</v>
      </c>
      <c r="BG104" s="51">
        <v>0</v>
      </c>
      <c r="BH104" s="50">
        <v>0</v>
      </c>
      <c r="BI104" s="49">
        <v>0</v>
      </c>
      <c r="BJ104" s="50">
        <v>0</v>
      </c>
      <c r="BK104" s="52">
        <v>0</v>
      </c>
      <c r="BL104" s="50">
        <f t="shared" si="2"/>
        <v>303</v>
      </c>
    </row>
    <row r="105" spans="1:64" s="38" customFormat="1" x14ac:dyDescent="0.25">
      <c r="A105" s="43" t="s">
        <v>126</v>
      </c>
      <c r="B105" s="43">
        <v>30</v>
      </c>
      <c r="C105" s="43" t="s">
        <v>31</v>
      </c>
      <c r="D105" s="43" t="s">
        <v>569</v>
      </c>
      <c r="E105" s="43" t="s">
        <v>570</v>
      </c>
      <c r="F105" s="43" t="s">
        <v>348</v>
      </c>
      <c r="G105" s="44">
        <v>44223</v>
      </c>
      <c r="H105" s="43" t="s">
        <v>38</v>
      </c>
      <c r="I105" s="43" t="s">
        <v>139</v>
      </c>
      <c r="J105" s="43" t="s">
        <v>33</v>
      </c>
      <c r="K105" s="43" t="s">
        <v>571</v>
      </c>
      <c r="L105" s="43">
        <v>77102001</v>
      </c>
      <c r="M105" s="43" t="s">
        <v>572</v>
      </c>
      <c r="N105" s="45">
        <v>44040000</v>
      </c>
      <c r="O105" s="43">
        <v>14321</v>
      </c>
      <c r="P105" s="43" t="s">
        <v>573</v>
      </c>
      <c r="Q105" s="43" t="s">
        <v>129</v>
      </c>
      <c r="R105" s="50" t="s">
        <v>130</v>
      </c>
      <c r="S105" s="50" t="s">
        <v>733</v>
      </c>
      <c r="T105" s="50" t="s">
        <v>348</v>
      </c>
      <c r="U105" s="49">
        <v>44228</v>
      </c>
      <c r="V105" s="50" t="s">
        <v>131</v>
      </c>
      <c r="W105" s="50" t="s">
        <v>132</v>
      </c>
      <c r="X105" s="50" t="s">
        <v>233</v>
      </c>
      <c r="Y105" s="50" t="s">
        <v>734</v>
      </c>
      <c r="Z105" s="50">
        <v>52966252</v>
      </c>
      <c r="AA105" s="50"/>
      <c r="AB105" s="50">
        <v>32421</v>
      </c>
      <c r="AC105" s="49">
        <v>44230</v>
      </c>
      <c r="AD105" s="48">
        <v>44040000</v>
      </c>
      <c r="AE105" s="45">
        <v>0</v>
      </c>
      <c r="AF105" s="45">
        <v>0</v>
      </c>
      <c r="AG105" s="45">
        <v>0</v>
      </c>
      <c r="AH105" s="45">
        <f t="shared" si="4"/>
        <v>44040000</v>
      </c>
      <c r="AI105" s="50" t="s">
        <v>134</v>
      </c>
      <c r="AJ105" s="87">
        <v>0</v>
      </c>
      <c r="AK105" s="88" t="s">
        <v>262</v>
      </c>
      <c r="AL105" s="49">
        <v>44231</v>
      </c>
      <c r="AM105" s="49">
        <v>44558</v>
      </c>
      <c r="AN105" s="47">
        <f t="shared" si="5"/>
        <v>327</v>
      </c>
      <c r="AO105" s="50" t="s">
        <v>735</v>
      </c>
      <c r="AP105" s="50">
        <v>1020712442</v>
      </c>
      <c r="AQ105" s="45">
        <v>0</v>
      </c>
      <c r="AR105" s="46">
        <v>0</v>
      </c>
      <c r="AS105" s="48">
        <v>0</v>
      </c>
      <c r="AT105" s="49">
        <v>0</v>
      </c>
      <c r="AU105" s="48">
        <v>0</v>
      </c>
      <c r="AV105" s="49">
        <v>0</v>
      </c>
      <c r="AW105" s="48">
        <v>0</v>
      </c>
      <c r="AX105" s="49">
        <v>0</v>
      </c>
      <c r="AY105" s="48">
        <v>0</v>
      </c>
      <c r="AZ105" s="49">
        <v>0</v>
      </c>
      <c r="BA105" s="48">
        <v>0</v>
      </c>
      <c r="BB105" s="49">
        <v>0</v>
      </c>
      <c r="BC105" s="48">
        <f t="shared" si="1"/>
        <v>44040000</v>
      </c>
      <c r="BD105" s="50">
        <v>0</v>
      </c>
      <c r="BE105" s="49">
        <v>0</v>
      </c>
      <c r="BF105" s="50">
        <v>0</v>
      </c>
      <c r="BG105" s="51">
        <v>0</v>
      </c>
      <c r="BH105" s="50">
        <v>0</v>
      </c>
      <c r="BI105" s="49">
        <v>0</v>
      </c>
      <c r="BJ105" s="50">
        <v>0</v>
      </c>
      <c r="BK105" s="52">
        <v>0</v>
      </c>
      <c r="BL105" s="50">
        <f t="shared" si="2"/>
        <v>327</v>
      </c>
    </row>
    <row r="106" spans="1:64" s="38" customFormat="1" x14ac:dyDescent="0.25">
      <c r="A106" s="43" t="s">
        <v>126</v>
      </c>
      <c r="B106" s="43">
        <v>56</v>
      </c>
      <c r="C106" s="43" t="s">
        <v>31</v>
      </c>
      <c r="D106" s="43" t="s">
        <v>574</v>
      </c>
      <c r="E106" s="43" t="s">
        <v>575</v>
      </c>
      <c r="F106" s="43" t="s">
        <v>348</v>
      </c>
      <c r="G106" s="44">
        <v>44224</v>
      </c>
      <c r="H106" s="43" t="s">
        <v>46</v>
      </c>
      <c r="I106" s="43" t="s">
        <v>186</v>
      </c>
      <c r="J106" s="43" t="s">
        <v>33</v>
      </c>
      <c r="K106" s="43" t="s">
        <v>576</v>
      </c>
      <c r="L106" s="43" t="s">
        <v>577</v>
      </c>
      <c r="M106" s="43" t="s">
        <v>578</v>
      </c>
      <c r="N106" s="45">
        <v>141439593</v>
      </c>
      <c r="O106" s="43">
        <v>15521</v>
      </c>
      <c r="P106" s="43" t="s">
        <v>579</v>
      </c>
      <c r="Q106" s="43" t="s">
        <v>150</v>
      </c>
      <c r="R106" s="50" t="s">
        <v>155</v>
      </c>
      <c r="S106" s="50" t="s">
        <v>155</v>
      </c>
      <c r="T106" s="50" t="str">
        <f t="shared" si="6"/>
        <v>enero</v>
      </c>
      <c r="U106" s="49">
        <v>0</v>
      </c>
      <c r="V106" s="50" t="s">
        <v>155</v>
      </c>
      <c r="W106" s="50" t="s">
        <v>155</v>
      </c>
      <c r="X106" s="50" t="s">
        <v>155</v>
      </c>
      <c r="Y106" s="50" t="s">
        <v>155</v>
      </c>
      <c r="Z106" s="50" t="s">
        <v>155</v>
      </c>
      <c r="AA106" s="50"/>
      <c r="AB106" s="50" t="s">
        <v>155</v>
      </c>
      <c r="AC106" s="49" t="s">
        <v>155</v>
      </c>
      <c r="AD106" s="48">
        <v>0</v>
      </c>
      <c r="AE106" s="45">
        <v>0</v>
      </c>
      <c r="AF106" s="45">
        <v>0</v>
      </c>
      <c r="AG106" s="45">
        <v>0</v>
      </c>
      <c r="AH106" s="45">
        <f t="shared" si="4"/>
        <v>0</v>
      </c>
      <c r="AI106" s="50" t="s">
        <v>155</v>
      </c>
      <c r="AJ106" s="49">
        <v>0</v>
      </c>
      <c r="AK106" s="50" t="s">
        <v>155</v>
      </c>
      <c r="AL106" s="49">
        <v>0</v>
      </c>
      <c r="AM106" s="49">
        <v>0</v>
      </c>
      <c r="AN106" s="47">
        <f t="shared" si="5"/>
        <v>0</v>
      </c>
      <c r="AO106" s="50" t="s">
        <v>155</v>
      </c>
      <c r="AP106" s="50" t="s">
        <v>155</v>
      </c>
      <c r="AQ106" s="45">
        <v>0</v>
      </c>
      <c r="AR106" s="46">
        <v>0</v>
      </c>
      <c r="AS106" s="48">
        <v>0</v>
      </c>
      <c r="AT106" s="49">
        <v>0</v>
      </c>
      <c r="AU106" s="48">
        <v>0</v>
      </c>
      <c r="AV106" s="49">
        <v>0</v>
      </c>
      <c r="AW106" s="48">
        <v>0</v>
      </c>
      <c r="AX106" s="49">
        <v>0</v>
      </c>
      <c r="AY106" s="48">
        <v>0</v>
      </c>
      <c r="AZ106" s="49">
        <v>0</v>
      </c>
      <c r="BA106" s="48">
        <v>0</v>
      </c>
      <c r="BB106" s="49">
        <v>0</v>
      </c>
      <c r="BC106" s="48">
        <f t="shared" si="1"/>
        <v>0</v>
      </c>
      <c r="BD106" s="50">
        <v>0</v>
      </c>
      <c r="BE106" s="49">
        <v>0</v>
      </c>
      <c r="BF106" s="50">
        <v>0</v>
      </c>
      <c r="BG106" s="51">
        <v>0</v>
      </c>
      <c r="BH106" s="50">
        <v>0</v>
      </c>
      <c r="BI106" s="49">
        <v>0</v>
      </c>
      <c r="BJ106" s="50">
        <v>0</v>
      </c>
      <c r="BK106" s="52">
        <v>0</v>
      </c>
      <c r="BL106" s="50">
        <f t="shared" si="2"/>
        <v>0</v>
      </c>
    </row>
    <row r="107" spans="1:64" s="38" customFormat="1" x14ac:dyDescent="0.25">
      <c r="A107" s="43" t="s">
        <v>126</v>
      </c>
      <c r="B107" s="43">
        <v>188</v>
      </c>
      <c r="C107" s="43" t="s">
        <v>34</v>
      </c>
      <c r="D107" s="43" t="s">
        <v>482</v>
      </c>
      <c r="E107" s="43" t="s">
        <v>483</v>
      </c>
      <c r="F107" s="50" t="s">
        <v>348</v>
      </c>
      <c r="G107" s="46">
        <v>44224</v>
      </c>
      <c r="H107" s="43" t="s">
        <v>38</v>
      </c>
      <c r="I107" s="43" t="s">
        <v>139</v>
      </c>
      <c r="J107" s="43" t="s">
        <v>43</v>
      </c>
      <c r="K107" s="43" t="s">
        <v>484</v>
      </c>
      <c r="L107" s="43">
        <v>80161504</v>
      </c>
      <c r="M107" s="43" t="s">
        <v>453</v>
      </c>
      <c r="N107" s="45">
        <v>41800000</v>
      </c>
      <c r="O107" s="43">
        <v>17121</v>
      </c>
      <c r="P107" s="43" t="s">
        <v>376</v>
      </c>
      <c r="Q107" s="43" t="s">
        <v>129</v>
      </c>
      <c r="R107" s="50" t="s">
        <v>130</v>
      </c>
      <c r="S107" s="50" t="s">
        <v>852</v>
      </c>
      <c r="T107" s="50" t="str">
        <f t="shared" si="6"/>
        <v>febrero</v>
      </c>
      <c r="U107" s="49">
        <v>44230</v>
      </c>
      <c r="V107" s="50" t="s">
        <v>131</v>
      </c>
      <c r="W107" s="50" t="s">
        <v>132</v>
      </c>
      <c r="X107" s="50" t="s">
        <v>233</v>
      </c>
      <c r="Y107" s="50" t="s">
        <v>853</v>
      </c>
      <c r="Z107" s="50">
        <v>50938512</v>
      </c>
      <c r="AA107" s="50"/>
      <c r="AB107" s="50">
        <v>31721</v>
      </c>
      <c r="AC107" s="49">
        <v>44230</v>
      </c>
      <c r="AD107" s="48">
        <v>41800000</v>
      </c>
      <c r="AE107" s="45">
        <v>0</v>
      </c>
      <c r="AF107" s="45">
        <v>0</v>
      </c>
      <c r="AG107" s="45">
        <v>0</v>
      </c>
      <c r="AH107" s="45">
        <f t="shared" si="4"/>
        <v>41800000</v>
      </c>
      <c r="AI107" s="50" t="s">
        <v>145</v>
      </c>
      <c r="AJ107" s="49" t="s">
        <v>155</v>
      </c>
      <c r="AK107" s="50" t="s">
        <v>155</v>
      </c>
      <c r="AL107" s="49">
        <v>44235</v>
      </c>
      <c r="AM107" s="49">
        <v>44561</v>
      </c>
      <c r="AN107" s="47">
        <v>303</v>
      </c>
      <c r="AO107" s="50" t="s">
        <v>854</v>
      </c>
      <c r="AP107" s="50">
        <v>1043001742</v>
      </c>
      <c r="AQ107" s="45">
        <v>0</v>
      </c>
      <c r="AR107" s="46">
        <v>0</v>
      </c>
      <c r="AS107" s="48">
        <v>0</v>
      </c>
      <c r="AT107" s="49">
        <v>0</v>
      </c>
      <c r="AU107" s="48">
        <v>0</v>
      </c>
      <c r="AV107" s="49">
        <v>0</v>
      </c>
      <c r="AW107" s="48">
        <v>0</v>
      </c>
      <c r="AX107" s="49">
        <v>0</v>
      </c>
      <c r="AY107" s="48">
        <v>0</v>
      </c>
      <c r="AZ107" s="49">
        <v>0</v>
      </c>
      <c r="BA107" s="48">
        <v>0</v>
      </c>
      <c r="BB107" s="49">
        <v>0</v>
      </c>
      <c r="BC107" s="48">
        <f t="shared" si="1"/>
        <v>41800000</v>
      </c>
      <c r="BD107" s="50">
        <v>0</v>
      </c>
      <c r="BE107" s="49">
        <v>0</v>
      </c>
      <c r="BF107" s="50">
        <v>0</v>
      </c>
      <c r="BG107" s="51">
        <v>0</v>
      </c>
      <c r="BH107" s="50">
        <v>0</v>
      </c>
      <c r="BI107" s="49">
        <v>0</v>
      </c>
      <c r="BJ107" s="50">
        <v>0</v>
      </c>
      <c r="BK107" s="52">
        <v>0</v>
      </c>
      <c r="BL107" s="50">
        <f t="shared" si="2"/>
        <v>303</v>
      </c>
    </row>
    <row r="108" spans="1:64" s="38" customFormat="1" x14ac:dyDescent="0.25">
      <c r="A108" s="50" t="s">
        <v>126</v>
      </c>
      <c r="B108" s="50">
        <v>3</v>
      </c>
      <c r="C108" s="50" t="s">
        <v>40</v>
      </c>
      <c r="D108" s="50" t="s">
        <v>350</v>
      </c>
      <c r="E108" s="50" t="s">
        <v>351</v>
      </c>
      <c r="F108" s="50" t="str">
        <f>TEXT(G108,"mmmm")</f>
        <v>enero</v>
      </c>
      <c r="G108" s="49">
        <v>44225</v>
      </c>
      <c r="H108" s="50" t="s">
        <v>46</v>
      </c>
      <c r="I108" s="50" t="s">
        <v>186</v>
      </c>
      <c r="J108" s="50" t="s">
        <v>33</v>
      </c>
      <c r="K108" s="50" t="s">
        <v>352</v>
      </c>
      <c r="L108" s="50" t="s">
        <v>353</v>
      </c>
      <c r="M108" s="50" t="s">
        <v>379</v>
      </c>
      <c r="N108" s="48">
        <v>62050000</v>
      </c>
      <c r="O108" s="50">
        <v>14521</v>
      </c>
      <c r="P108" s="50" t="s">
        <v>380</v>
      </c>
      <c r="Q108" s="50" t="s">
        <v>150</v>
      </c>
      <c r="R108" s="50" t="s">
        <v>155</v>
      </c>
      <c r="S108" s="50" t="s">
        <v>155</v>
      </c>
      <c r="T108" s="50" t="str">
        <f t="shared" si="6"/>
        <v>enero</v>
      </c>
      <c r="U108" s="49">
        <v>0</v>
      </c>
      <c r="V108" s="50" t="s">
        <v>155</v>
      </c>
      <c r="W108" s="50" t="s">
        <v>155</v>
      </c>
      <c r="X108" s="50" t="s">
        <v>155</v>
      </c>
      <c r="Y108" s="50" t="s">
        <v>155</v>
      </c>
      <c r="Z108" s="50" t="s">
        <v>155</v>
      </c>
      <c r="AA108" s="50"/>
      <c r="AB108" s="50" t="s">
        <v>155</v>
      </c>
      <c r="AC108" s="49" t="s">
        <v>155</v>
      </c>
      <c r="AD108" s="48">
        <v>0</v>
      </c>
      <c r="AE108" s="45">
        <v>0</v>
      </c>
      <c r="AF108" s="45">
        <v>0</v>
      </c>
      <c r="AG108" s="45">
        <v>0</v>
      </c>
      <c r="AH108" s="45">
        <f t="shared" si="4"/>
        <v>0</v>
      </c>
      <c r="AI108" s="50" t="s">
        <v>155</v>
      </c>
      <c r="AJ108" s="49">
        <v>0</v>
      </c>
      <c r="AK108" s="50" t="s">
        <v>155</v>
      </c>
      <c r="AL108" s="49">
        <v>0</v>
      </c>
      <c r="AM108" s="49">
        <v>0</v>
      </c>
      <c r="AN108" s="47">
        <f t="shared" si="5"/>
        <v>0</v>
      </c>
      <c r="AO108" s="50" t="s">
        <v>155</v>
      </c>
      <c r="AP108" s="50" t="s">
        <v>155</v>
      </c>
      <c r="AQ108" s="45">
        <v>0</v>
      </c>
      <c r="AR108" s="46">
        <v>0</v>
      </c>
      <c r="AS108" s="48">
        <v>0</v>
      </c>
      <c r="AT108" s="49">
        <v>0</v>
      </c>
      <c r="AU108" s="48">
        <v>0</v>
      </c>
      <c r="AV108" s="49">
        <v>0</v>
      </c>
      <c r="AW108" s="48">
        <v>0</v>
      </c>
      <c r="AX108" s="49">
        <v>0</v>
      </c>
      <c r="AY108" s="48">
        <v>0</v>
      </c>
      <c r="AZ108" s="49">
        <v>0</v>
      </c>
      <c r="BA108" s="48">
        <v>0</v>
      </c>
      <c r="BB108" s="49">
        <v>0</v>
      </c>
      <c r="BC108" s="48">
        <f t="shared" si="1"/>
        <v>0</v>
      </c>
      <c r="BD108" s="50">
        <v>0</v>
      </c>
      <c r="BE108" s="49">
        <v>0</v>
      </c>
      <c r="BF108" s="50">
        <v>0</v>
      </c>
      <c r="BG108" s="51">
        <v>0</v>
      </c>
      <c r="BH108" s="50">
        <v>0</v>
      </c>
      <c r="BI108" s="49">
        <v>0</v>
      </c>
      <c r="BJ108" s="50">
        <v>0</v>
      </c>
      <c r="BK108" s="52">
        <v>0</v>
      </c>
      <c r="BL108" s="50">
        <f t="shared" si="2"/>
        <v>0</v>
      </c>
    </row>
    <row r="109" spans="1:64" s="38" customFormat="1" x14ac:dyDescent="0.25">
      <c r="A109" s="50" t="s">
        <v>126</v>
      </c>
      <c r="B109" s="50">
        <v>28</v>
      </c>
      <c r="C109" s="50" t="s">
        <v>34</v>
      </c>
      <c r="D109" s="50" t="s">
        <v>490</v>
      </c>
      <c r="E109" s="50" t="s">
        <v>491</v>
      </c>
      <c r="F109" s="50" t="str">
        <f t="shared" ref="F109:F127" si="7">TEXT(G109,"mmmm")</f>
        <v>enero</v>
      </c>
      <c r="G109" s="44">
        <v>44225</v>
      </c>
      <c r="H109" s="50" t="s">
        <v>32</v>
      </c>
      <c r="I109" s="50" t="s">
        <v>128</v>
      </c>
      <c r="J109" s="50" t="s">
        <v>33</v>
      </c>
      <c r="K109" s="55" t="s">
        <v>492</v>
      </c>
      <c r="L109" s="50">
        <v>84131600</v>
      </c>
      <c r="M109" s="50" t="s">
        <v>493</v>
      </c>
      <c r="N109" s="48">
        <v>40800000</v>
      </c>
      <c r="O109" s="50">
        <v>15421</v>
      </c>
      <c r="P109" s="50" t="s">
        <v>494</v>
      </c>
      <c r="Q109" s="50" t="s">
        <v>140</v>
      </c>
      <c r="R109" s="50" t="s">
        <v>161</v>
      </c>
      <c r="S109" s="50" t="s">
        <v>155</v>
      </c>
      <c r="T109" s="50" t="str">
        <f t="shared" si="6"/>
        <v>enero</v>
      </c>
      <c r="U109" s="49">
        <v>0</v>
      </c>
      <c r="V109" s="50" t="s">
        <v>155</v>
      </c>
      <c r="W109" s="50" t="s">
        <v>155</v>
      </c>
      <c r="X109" s="50" t="s">
        <v>155</v>
      </c>
      <c r="Y109" s="50" t="s">
        <v>155</v>
      </c>
      <c r="Z109" s="50" t="s">
        <v>155</v>
      </c>
      <c r="AA109" s="50"/>
      <c r="AB109" s="50" t="s">
        <v>155</v>
      </c>
      <c r="AC109" s="49" t="s">
        <v>155</v>
      </c>
      <c r="AD109" s="48">
        <v>0</v>
      </c>
      <c r="AE109" s="45">
        <v>0</v>
      </c>
      <c r="AF109" s="45">
        <v>0</v>
      </c>
      <c r="AG109" s="45">
        <v>0</v>
      </c>
      <c r="AH109" s="45">
        <f t="shared" si="4"/>
        <v>0</v>
      </c>
      <c r="AI109" s="50" t="s">
        <v>155</v>
      </c>
      <c r="AJ109" s="49">
        <v>0</v>
      </c>
      <c r="AK109" s="50" t="s">
        <v>155</v>
      </c>
      <c r="AL109" s="49">
        <v>0</v>
      </c>
      <c r="AM109" s="49">
        <v>0</v>
      </c>
      <c r="AN109" s="47">
        <f t="shared" si="5"/>
        <v>0</v>
      </c>
      <c r="AO109" s="50" t="s">
        <v>155</v>
      </c>
      <c r="AP109" s="50" t="s">
        <v>155</v>
      </c>
      <c r="AQ109" s="45">
        <v>0</v>
      </c>
      <c r="AR109" s="46">
        <v>0</v>
      </c>
      <c r="AS109" s="48">
        <v>0</v>
      </c>
      <c r="AT109" s="49">
        <v>0</v>
      </c>
      <c r="AU109" s="48">
        <v>0</v>
      </c>
      <c r="AV109" s="49">
        <v>0</v>
      </c>
      <c r="AW109" s="48">
        <v>0</v>
      </c>
      <c r="AX109" s="49">
        <v>0</v>
      </c>
      <c r="AY109" s="48">
        <v>0</v>
      </c>
      <c r="AZ109" s="49">
        <v>0</v>
      </c>
      <c r="BA109" s="48">
        <v>0</v>
      </c>
      <c r="BB109" s="49">
        <v>0</v>
      </c>
      <c r="BC109" s="48">
        <f t="shared" si="1"/>
        <v>0</v>
      </c>
      <c r="BD109" s="50">
        <v>0</v>
      </c>
      <c r="BE109" s="49">
        <v>0</v>
      </c>
      <c r="BF109" s="50">
        <v>0</v>
      </c>
      <c r="BG109" s="51">
        <v>0</v>
      </c>
      <c r="BH109" s="50">
        <v>0</v>
      </c>
      <c r="BI109" s="49">
        <v>0</v>
      </c>
      <c r="BJ109" s="50">
        <v>0</v>
      </c>
      <c r="BK109" s="52">
        <v>0</v>
      </c>
      <c r="BL109" s="50">
        <f t="shared" si="2"/>
        <v>0</v>
      </c>
    </row>
    <row r="110" spans="1:64" s="38" customFormat="1" x14ac:dyDescent="0.25">
      <c r="A110" s="50" t="s">
        <v>126</v>
      </c>
      <c r="B110" s="50">
        <v>197</v>
      </c>
      <c r="C110" s="50" t="s">
        <v>34</v>
      </c>
      <c r="D110" s="50" t="s">
        <v>475</v>
      </c>
      <c r="E110" s="50" t="s">
        <v>476</v>
      </c>
      <c r="F110" s="50" t="str">
        <f t="shared" si="7"/>
        <v>enero</v>
      </c>
      <c r="G110" s="44">
        <v>44225</v>
      </c>
      <c r="H110" s="50" t="s">
        <v>38</v>
      </c>
      <c r="I110" s="50" t="s">
        <v>173</v>
      </c>
      <c r="J110" s="50" t="s">
        <v>41</v>
      </c>
      <c r="K110" s="55" t="s">
        <v>477</v>
      </c>
      <c r="L110" s="50">
        <v>82121506</v>
      </c>
      <c r="M110" s="50" t="s">
        <v>478</v>
      </c>
      <c r="N110" s="48">
        <v>6000000</v>
      </c>
      <c r="O110" s="50">
        <v>17021</v>
      </c>
      <c r="P110" s="50" t="s">
        <v>376</v>
      </c>
      <c r="Q110" s="50" t="s">
        <v>129</v>
      </c>
      <c r="R110" s="50" t="s">
        <v>130</v>
      </c>
      <c r="S110" s="50" t="s">
        <v>855</v>
      </c>
      <c r="T110" s="50" t="str">
        <f t="shared" si="6"/>
        <v>febrero</v>
      </c>
      <c r="U110" s="49">
        <v>44232</v>
      </c>
      <c r="V110" s="50" t="s">
        <v>220</v>
      </c>
      <c r="W110" s="50" t="s">
        <v>132</v>
      </c>
      <c r="X110" s="50" t="s">
        <v>233</v>
      </c>
      <c r="Y110" s="50" t="s">
        <v>856</v>
      </c>
      <c r="Z110" s="50">
        <v>830001113</v>
      </c>
      <c r="AA110" s="50">
        <v>1</v>
      </c>
      <c r="AB110" s="50">
        <v>33621</v>
      </c>
      <c r="AC110" s="49">
        <v>44232</v>
      </c>
      <c r="AD110" s="48">
        <v>6000000</v>
      </c>
      <c r="AE110" s="45">
        <v>0</v>
      </c>
      <c r="AF110" s="45">
        <v>0</v>
      </c>
      <c r="AG110" s="45">
        <v>0</v>
      </c>
      <c r="AH110" s="45">
        <v>6000000</v>
      </c>
      <c r="AI110" s="50" t="s">
        <v>145</v>
      </c>
      <c r="AJ110" s="49" t="s">
        <v>155</v>
      </c>
      <c r="AK110" s="50" t="s">
        <v>155</v>
      </c>
      <c r="AL110" s="49">
        <v>44237</v>
      </c>
      <c r="AM110" s="49">
        <v>44561</v>
      </c>
      <c r="AN110" s="47">
        <v>303</v>
      </c>
      <c r="AO110" s="50" t="s">
        <v>811</v>
      </c>
      <c r="AP110" s="50">
        <v>39774921</v>
      </c>
      <c r="AQ110" s="45">
        <v>0</v>
      </c>
      <c r="AR110" s="46">
        <v>0</v>
      </c>
      <c r="AS110" s="48">
        <v>0</v>
      </c>
      <c r="AT110" s="49">
        <v>0</v>
      </c>
      <c r="AU110" s="48">
        <v>0</v>
      </c>
      <c r="AV110" s="49">
        <v>0</v>
      </c>
      <c r="AW110" s="48">
        <v>0</v>
      </c>
      <c r="AX110" s="49">
        <v>0</v>
      </c>
      <c r="AY110" s="48">
        <v>0</v>
      </c>
      <c r="AZ110" s="49">
        <v>0</v>
      </c>
      <c r="BA110" s="48">
        <v>0</v>
      </c>
      <c r="BB110" s="49">
        <v>0</v>
      </c>
      <c r="BC110" s="48">
        <f t="shared" ref="BC110" si="8">+AH110+AQ110+AS110+AU110+AW110+AY110-BA110</f>
        <v>6000000</v>
      </c>
      <c r="BD110" s="50">
        <v>0</v>
      </c>
      <c r="BE110" s="49">
        <v>0</v>
      </c>
      <c r="BF110" s="50">
        <v>0</v>
      </c>
      <c r="BG110" s="51">
        <v>0</v>
      </c>
      <c r="BH110" s="50">
        <v>0</v>
      </c>
      <c r="BI110" s="49">
        <v>0</v>
      </c>
      <c r="BJ110" s="50">
        <v>0</v>
      </c>
      <c r="BK110" s="52">
        <v>0</v>
      </c>
      <c r="BL110" s="50">
        <f t="shared" ref="BL110" si="9">+BD110+BF110+BH110+BJ110+AN110</f>
        <v>303</v>
      </c>
    </row>
    <row r="111" spans="1:64" s="38" customFormat="1" x14ac:dyDescent="0.25">
      <c r="A111" s="43" t="s">
        <v>126</v>
      </c>
      <c r="B111" s="43">
        <v>51</v>
      </c>
      <c r="C111" s="43" t="s">
        <v>40</v>
      </c>
      <c r="D111" s="43" t="s">
        <v>596</v>
      </c>
      <c r="E111" s="43" t="s">
        <v>597</v>
      </c>
      <c r="F111" s="50" t="str">
        <f t="shared" si="7"/>
        <v>febrero</v>
      </c>
      <c r="G111" s="44">
        <v>44230</v>
      </c>
      <c r="H111" s="43" t="s">
        <v>32</v>
      </c>
      <c r="I111" s="43" t="s">
        <v>128</v>
      </c>
      <c r="J111" s="43" t="s">
        <v>33</v>
      </c>
      <c r="K111" s="43" t="s">
        <v>598</v>
      </c>
      <c r="L111" s="43" t="s">
        <v>599</v>
      </c>
      <c r="M111" s="43"/>
      <c r="N111" s="45">
        <v>1768000</v>
      </c>
      <c r="O111" s="43">
        <v>18621</v>
      </c>
      <c r="P111" s="43" t="s">
        <v>600</v>
      </c>
      <c r="Q111" s="43" t="s">
        <v>140</v>
      </c>
      <c r="R111" s="50" t="s">
        <v>155</v>
      </c>
      <c r="S111" s="50" t="s">
        <v>155</v>
      </c>
      <c r="T111" s="50" t="str">
        <f t="shared" si="6"/>
        <v>enero</v>
      </c>
      <c r="U111" s="49">
        <v>0</v>
      </c>
      <c r="V111" s="50" t="s">
        <v>155</v>
      </c>
      <c r="W111" s="50" t="s">
        <v>155</v>
      </c>
      <c r="X111" s="50" t="s">
        <v>155</v>
      </c>
      <c r="Y111" s="50" t="s">
        <v>155</v>
      </c>
      <c r="Z111" s="50" t="s">
        <v>155</v>
      </c>
      <c r="AA111" s="50"/>
      <c r="AB111" s="50" t="s">
        <v>155</v>
      </c>
      <c r="AC111" s="49" t="s">
        <v>155</v>
      </c>
      <c r="AD111" s="48">
        <v>0</v>
      </c>
      <c r="AE111" s="45">
        <v>0</v>
      </c>
      <c r="AF111" s="45">
        <v>0</v>
      </c>
      <c r="AG111" s="45">
        <v>0</v>
      </c>
      <c r="AH111" s="45">
        <f t="shared" si="4"/>
        <v>0</v>
      </c>
      <c r="AI111" s="50" t="s">
        <v>155</v>
      </c>
      <c r="AJ111" s="49">
        <v>0</v>
      </c>
      <c r="AK111" s="50" t="s">
        <v>155</v>
      </c>
      <c r="AL111" s="49">
        <v>0</v>
      </c>
      <c r="AM111" s="49">
        <v>0</v>
      </c>
      <c r="AN111" s="47">
        <f t="shared" si="5"/>
        <v>0</v>
      </c>
      <c r="AO111" s="50" t="s">
        <v>155</v>
      </c>
      <c r="AP111" s="50" t="s">
        <v>155</v>
      </c>
      <c r="AQ111" s="45">
        <v>0</v>
      </c>
      <c r="AR111" s="46">
        <v>0</v>
      </c>
      <c r="AS111" s="48">
        <v>0</v>
      </c>
      <c r="AT111" s="49">
        <v>0</v>
      </c>
      <c r="AU111" s="48">
        <v>0</v>
      </c>
      <c r="AV111" s="49">
        <v>0</v>
      </c>
      <c r="AW111" s="48">
        <v>0</v>
      </c>
      <c r="AX111" s="49">
        <v>0</v>
      </c>
      <c r="AY111" s="48">
        <v>0</v>
      </c>
      <c r="AZ111" s="49">
        <v>0</v>
      </c>
      <c r="BA111" s="48">
        <v>0</v>
      </c>
      <c r="BB111" s="49">
        <v>0</v>
      </c>
      <c r="BC111" s="48">
        <f t="shared" si="1"/>
        <v>0</v>
      </c>
      <c r="BD111" s="50">
        <v>0</v>
      </c>
      <c r="BE111" s="49">
        <v>0</v>
      </c>
      <c r="BF111" s="50">
        <v>0</v>
      </c>
      <c r="BG111" s="51">
        <v>0</v>
      </c>
      <c r="BH111" s="50">
        <v>0</v>
      </c>
      <c r="BI111" s="49">
        <v>0</v>
      </c>
      <c r="BJ111" s="50">
        <v>0</v>
      </c>
      <c r="BK111" s="52">
        <v>0</v>
      </c>
      <c r="BL111" s="50">
        <f t="shared" si="2"/>
        <v>0</v>
      </c>
    </row>
    <row r="112" spans="1:64" s="38" customFormat="1" x14ac:dyDescent="0.25">
      <c r="A112" s="43" t="s">
        <v>126</v>
      </c>
      <c r="B112" s="43">
        <v>211</v>
      </c>
      <c r="C112" s="43" t="s">
        <v>40</v>
      </c>
      <c r="D112" s="43" t="s">
        <v>601</v>
      </c>
      <c r="E112" s="43" t="s">
        <v>602</v>
      </c>
      <c r="F112" s="50" t="str">
        <f t="shared" si="7"/>
        <v>febrero</v>
      </c>
      <c r="G112" s="44">
        <v>44230</v>
      </c>
      <c r="H112" s="43" t="s">
        <v>38</v>
      </c>
      <c r="I112" s="43" t="s">
        <v>139</v>
      </c>
      <c r="J112" s="43" t="s">
        <v>178</v>
      </c>
      <c r="K112" s="43" t="s">
        <v>603</v>
      </c>
      <c r="L112" s="43" t="s">
        <v>604</v>
      </c>
      <c r="M112" s="43"/>
      <c r="N112" s="45">
        <v>73645000</v>
      </c>
      <c r="O112" s="43">
        <v>18121</v>
      </c>
      <c r="P112" s="43" t="s">
        <v>376</v>
      </c>
      <c r="Q112" s="43" t="s">
        <v>129</v>
      </c>
      <c r="R112" s="43" t="s">
        <v>130</v>
      </c>
      <c r="S112" s="43">
        <v>24</v>
      </c>
      <c r="T112" s="50" t="str">
        <f t="shared" ref="T112:T116" si="10">TEXT(U112,"mmmm")</f>
        <v>febrero</v>
      </c>
      <c r="U112" s="44">
        <v>44231</v>
      </c>
      <c r="V112" s="43" t="s">
        <v>131</v>
      </c>
      <c r="W112" s="43" t="s">
        <v>132</v>
      </c>
      <c r="X112" s="43" t="s">
        <v>233</v>
      </c>
      <c r="Y112" s="43" t="s">
        <v>620</v>
      </c>
      <c r="Z112" s="43">
        <v>24348352</v>
      </c>
      <c r="AA112" s="43"/>
      <c r="AB112" s="43">
        <v>33221</v>
      </c>
      <c r="AC112" s="46">
        <v>44231</v>
      </c>
      <c r="AD112" s="45">
        <v>73645000</v>
      </c>
      <c r="AE112" s="45">
        <v>0</v>
      </c>
      <c r="AF112" s="45">
        <v>0</v>
      </c>
      <c r="AG112" s="45">
        <v>0</v>
      </c>
      <c r="AH112" s="45">
        <f t="shared" ref="AH112:AH116" si="11">+AD112+AE112+AF112+AG112</f>
        <v>73645000</v>
      </c>
      <c r="AI112" s="43" t="s">
        <v>624</v>
      </c>
      <c r="AJ112" s="49">
        <v>0</v>
      </c>
      <c r="AK112" s="50" t="s">
        <v>155</v>
      </c>
      <c r="AL112" s="46">
        <v>44231</v>
      </c>
      <c r="AM112" s="46">
        <v>44561</v>
      </c>
      <c r="AN112" s="47">
        <f t="shared" ref="AN112:AN115" si="12">+AM112-AL112</f>
        <v>330</v>
      </c>
      <c r="AO112" s="43" t="s">
        <v>378</v>
      </c>
      <c r="AP112" s="43">
        <v>79572017</v>
      </c>
      <c r="AQ112" s="45">
        <v>0</v>
      </c>
      <c r="AR112" s="46">
        <v>0</v>
      </c>
      <c r="AS112" s="48">
        <v>0</v>
      </c>
      <c r="AT112" s="49">
        <v>0</v>
      </c>
      <c r="AU112" s="48">
        <v>0</v>
      </c>
      <c r="AV112" s="49">
        <v>0</v>
      </c>
      <c r="AW112" s="48">
        <v>0</v>
      </c>
      <c r="AX112" s="49">
        <v>0</v>
      </c>
      <c r="AY112" s="48">
        <v>0</v>
      </c>
      <c r="AZ112" s="49">
        <v>0</v>
      </c>
      <c r="BA112" s="48">
        <v>0</v>
      </c>
      <c r="BB112" s="49">
        <v>0</v>
      </c>
      <c r="BC112" s="48">
        <f t="shared" ref="BC112:BC115" si="13">+AH112+AQ112+AS112+AU112+AW112+AY112-BA112</f>
        <v>73645000</v>
      </c>
      <c r="BD112" s="50">
        <v>0</v>
      </c>
      <c r="BE112" s="49">
        <v>0</v>
      </c>
      <c r="BF112" s="50">
        <v>0</v>
      </c>
      <c r="BG112" s="51">
        <v>0</v>
      </c>
      <c r="BH112" s="50">
        <v>0</v>
      </c>
      <c r="BI112" s="49">
        <v>0</v>
      </c>
      <c r="BJ112" s="50">
        <v>0</v>
      </c>
      <c r="BK112" s="52">
        <v>0</v>
      </c>
      <c r="BL112" s="50">
        <f t="shared" ref="BL112:BL115" si="14">+BD112+BF112+BH112+BJ112+AN112</f>
        <v>330</v>
      </c>
    </row>
    <row r="113" spans="1:64" s="38" customFormat="1" x14ac:dyDescent="0.25">
      <c r="A113" s="43" t="s">
        <v>126</v>
      </c>
      <c r="B113" s="43">
        <v>75</v>
      </c>
      <c r="C113" s="43" t="s">
        <v>40</v>
      </c>
      <c r="D113" s="43" t="s">
        <v>605</v>
      </c>
      <c r="E113" s="43" t="s">
        <v>606</v>
      </c>
      <c r="F113" s="50" t="str">
        <f t="shared" si="7"/>
        <v>febrero</v>
      </c>
      <c r="G113" s="44">
        <v>44236</v>
      </c>
      <c r="H113" s="43" t="s">
        <v>38</v>
      </c>
      <c r="I113" s="43" t="s">
        <v>139</v>
      </c>
      <c r="J113" s="43" t="s">
        <v>35</v>
      </c>
      <c r="K113" s="43" t="s">
        <v>607</v>
      </c>
      <c r="L113" s="43">
        <v>81111504</v>
      </c>
      <c r="M113" s="43"/>
      <c r="N113" s="45">
        <v>74761500</v>
      </c>
      <c r="O113" s="43">
        <v>20221</v>
      </c>
      <c r="P113" s="43" t="s">
        <v>608</v>
      </c>
      <c r="Q113" s="43" t="s">
        <v>129</v>
      </c>
      <c r="R113" s="43" t="s">
        <v>130</v>
      </c>
      <c r="S113" s="43">
        <v>29</v>
      </c>
      <c r="T113" s="50" t="str">
        <f t="shared" si="10"/>
        <v>febrero</v>
      </c>
      <c r="U113" s="44">
        <v>44237</v>
      </c>
      <c r="V113" s="43" t="s">
        <v>131</v>
      </c>
      <c r="W113" s="43" t="s">
        <v>132</v>
      </c>
      <c r="X113" s="43" t="s">
        <v>233</v>
      </c>
      <c r="Y113" s="43" t="s">
        <v>621</v>
      </c>
      <c r="Z113" s="43">
        <v>80151371</v>
      </c>
      <c r="AA113" s="43"/>
      <c r="AB113" s="43">
        <v>36021</v>
      </c>
      <c r="AC113" s="46">
        <v>44237</v>
      </c>
      <c r="AD113" s="45">
        <v>74761500</v>
      </c>
      <c r="AE113" s="45">
        <v>0</v>
      </c>
      <c r="AF113" s="45">
        <v>0</v>
      </c>
      <c r="AG113" s="45">
        <v>0</v>
      </c>
      <c r="AH113" s="45">
        <f t="shared" si="11"/>
        <v>74761500</v>
      </c>
      <c r="AI113" s="43" t="s">
        <v>624</v>
      </c>
      <c r="AJ113" s="49">
        <v>0</v>
      </c>
      <c r="AK113" s="50" t="s">
        <v>155</v>
      </c>
      <c r="AL113" s="46">
        <v>44237</v>
      </c>
      <c r="AM113" s="46">
        <v>44561</v>
      </c>
      <c r="AN113" s="47">
        <f t="shared" si="12"/>
        <v>324</v>
      </c>
      <c r="AO113" s="43" t="s">
        <v>625</v>
      </c>
      <c r="AP113" s="43">
        <v>36551065</v>
      </c>
      <c r="AQ113" s="45">
        <v>0</v>
      </c>
      <c r="AR113" s="46">
        <v>0</v>
      </c>
      <c r="AS113" s="48">
        <v>0</v>
      </c>
      <c r="AT113" s="49">
        <v>0</v>
      </c>
      <c r="AU113" s="48">
        <v>0</v>
      </c>
      <c r="AV113" s="49">
        <v>0</v>
      </c>
      <c r="AW113" s="48">
        <v>0</v>
      </c>
      <c r="AX113" s="49">
        <v>0</v>
      </c>
      <c r="AY113" s="48">
        <v>0</v>
      </c>
      <c r="AZ113" s="49">
        <v>0</v>
      </c>
      <c r="BA113" s="48">
        <v>0</v>
      </c>
      <c r="BB113" s="49">
        <v>0</v>
      </c>
      <c r="BC113" s="48">
        <f t="shared" si="13"/>
        <v>74761500</v>
      </c>
      <c r="BD113" s="50">
        <v>0</v>
      </c>
      <c r="BE113" s="49">
        <v>0</v>
      </c>
      <c r="BF113" s="50">
        <v>0</v>
      </c>
      <c r="BG113" s="51">
        <v>0</v>
      </c>
      <c r="BH113" s="50">
        <v>0</v>
      </c>
      <c r="BI113" s="49">
        <v>0</v>
      </c>
      <c r="BJ113" s="50">
        <v>0</v>
      </c>
      <c r="BK113" s="52">
        <v>0</v>
      </c>
      <c r="BL113" s="50">
        <f t="shared" si="14"/>
        <v>324</v>
      </c>
    </row>
    <row r="114" spans="1:64" s="38" customFormat="1" x14ac:dyDescent="0.25">
      <c r="A114" s="43" t="s">
        <v>126</v>
      </c>
      <c r="B114" s="43">
        <v>94</v>
      </c>
      <c r="C114" s="43" t="s">
        <v>40</v>
      </c>
      <c r="D114" s="43" t="s">
        <v>609</v>
      </c>
      <c r="E114" s="43" t="s">
        <v>610</v>
      </c>
      <c r="F114" s="50" t="str">
        <f t="shared" si="7"/>
        <v>febrero</v>
      </c>
      <c r="G114" s="44">
        <v>44235</v>
      </c>
      <c r="H114" s="43" t="s">
        <v>38</v>
      </c>
      <c r="I114" s="43" t="s">
        <v>139</v>
      </c>
      <c r="J114" s="43" t="s">
        <v>37</v>
      </c>
      <c r="K114" s="43" t="s">
        <v>611</v>
      </c>
      <c r="L114" s="43" t="s">
        <v>612</v>
      </c>
      <c r="M114" s="43"/>
      <c r="N114" s="45">
        <v>27500000</v>
      </c>
      <c r="O114" s="43">
        <v>20421</v>
      </c>
      <c r="P114" s="43" t="s">
        <v>613</v>
      </c>
      <c r="Q114" s="43" t="s">
        <v>129</v>
      </c>
      <c r="R114" s="43" t="s">
        <v>130</v>
      </c>
      <c r="S114" s="43">
        <v>28</v>
      </c>
      <c r="T114" s="50" t="str">
        <f t="shared" si="10"/>
        <v>febrero</v>
      </c>
      <c r="U114" s="44">
        <v>44237</v>
      </c>
      <c r="V114" s="43" t="s">
        <v>131</v>
      </c>
      <c r="W114" s="43" t="s">
        <v>132</v>
      </c>
      <c r="X114" s="43" t="s">
        <v>233</v>
      </c>
      <c r="Y114" s="43" t="s">
        <v>622</v>
      </c>
      <c r="Z114" s="58">
        <v>1026298001</v>
      </c>
      <c r="AA114" s="43"/>
      <c r="AB114" s="43">
        <v>36121</v>
      </c>
      <c r="AC114" s="46">
        <v>44237</v>
      </c>
      <c r="AD114" s="45">
        <v>27500000</v>
      </c>
      <c r="AE114" s="45">
        <v>0</v>
      </c>
      <c r="AF114" s="45">
        <v>0</v>
      </c>
      <c r="AG114" s="45">
        <v>0</v>
      </c>
      <c r="AH114" s="45">
        <f t="shared" si="11"/>
        <v>27500000</v>
      </c>
      <c r="AI114" s="43" t="s">
        <v>624</v>
      </c>
      <c r="AJ114" s="49">
        <v>0</v>
      </c>
      <c r="AK114" s="50" t="s">
        <v>155</v>
      </c>
      <c r="AL114" s="46">
        <v>44237</v>
      </c>
      <c r="AM114" s="46">
        <v>44561</v>
      </c>
      <c r="AN114" s="47">
        <f t="shared" si="12"/>
        <v>324</v>
      </c>
      <c r="AO114" s="43" t="s">
        <v>626</v>
      </c>
      <c r="AP114" s="43">
        <v>79940330</v>
      </c>
      <c r="AQ114" s="45">
        <v>0</v>
      </c>
      <c r="AR114" s="46">
        <v>0</v>
      </c>
      <c r="AS114" s="48">
        <v>0</v>
      </c>
      <c r="AT114" s="49">
        <v>0</v>
      </c>
      <c r="AU114" s="48">
        <v>0</v>
      </c>
      <c r="AV114" s="49">
        <v>0</v>
      </c>
      <c r="AW114" s="48">
        <v>0</v>
      </c>
      <c r="AX114" s="49">
        <v>0</v>
      </c>
      <c r="AY114" s="48">
        <v>0</v>
      </c>
      <c r="AZ114" s="49">
        <v>0</v>
      </c>
      <c r="BA114" s="48">
        <v>0</v>
      </c>
      <c r="BB114" s="49">
        <v>0</v>
      </c>
      <c r="BC114" s="48">
        <f t="shared" si="13"/>
        <v>27500000</v>
      </c>
      <c r="BD114" s="50">
        <v>0</v>
      </c>
      <c r="BE114" s="49">
        <v>0</v>
      </c>
      <c r="BF114" s="50">
        <v>0</v>
      </c>
      <c r="BG114" s="51">
        <v>0</v>
      </c>
      <c r="BH114" s="50">
        <v>0</v>
      </c>
      <c r="BI114" s="49">
        <v>0</v>
      </c>
      <c r="BJ114" s="50">
        <v>0</v>
      </c>
      <c r="BK114" s="52">
        <v>0</v>
      </c>
      <c r="BL114" s="50">
        <f t="shared" si="14"/>
        <v>324</v>
      </c>
    </row>
    <row r="115" spans="1:64" s="38" customFormat="1" x14ac:dyDescent="0.25">
      <c r="A115" s="43" t="s">
        <v>126</v>
      </c>
      <c r="B115" s="43">
        <v>182</v>
      </c>
      <c r="C115" s="43" t="s">
        <v>40</v>
      </c>
      <c r="D115" s="43" t="s">
        <v>596</v>
      </c>
      <c r="E115" s="43" t="s">
        <v>614</v>
      </c>
      <c r="F115" s="50" t="str">
        <f t="shared" si="7"/>
        <v>febrero</v>
      </c>
      <c r="G115" s="44">
        <v>44238</v>
      </c>
      <c r="H115" s="43" t="s">
        <v>38</v>
      </c>
      <c r="I115" s="43" t="s">
        <v>149</v>
      </c>
      <c r="J115" s="43" t="s">
        <v>44</v>
      </c>
      <c r="K115" s="43" t="s">
        <v>615</v>
      </c>
      <c r="L115" s="43" t="s">
        <v>616</v>
      </c>
      <c r="M115" s="43"/>
      <c r="N115" s="45">
        <v>16620000</v>
      </c>
      <c r="O115" s="43">
        <v>21421</v>
      </c>
      <c r="P115" s="43" t="s">
        <v>376</v>
      </c>
      <c r="Q115" s="43" t="s">
        <v>129</v>
      </c>
      <c r="R115" s="43" t="s">
        <v>130</v>
      </c>
      <c r="S115" s="43">
        <v>33</v>
      </c>
      <c r="T115" s="50" t="str">
        <f t="shared" si="10"/>
        <v>febrero</v>
      </c>
      <c r="U115" s="44">
        <v>44244</v>
      </c>
      <c r="V115" s="43" t="s">
        <v>142</v>
      </c>
      <c r="W115" s="43" t="s">
        <v>132</v>
      </c>
      <c r="X115" s="43" t="s">
        <v>233</v>
      </c>
      <c r="Y115" s="43" t="s">
        <v>623</v>
      </c>
      <c r="Z115" s="43">
        <v>51727720</v>
      </c>
      <c r="AA115" s="43"/>
      <c r="AB115" s="43">
        <v>39421</v>
      </c>
      <c r="AC115" s="46">
        <v>44245</v>
      </c>
      <c r="AD115" s="45">
        <v>16620000</v>
      </c>
      <c r="AE115" s="45">
        <v>0</v>
      </c>
      <c r="AF115" s="45">
        <v>0</v>
      </c>
      <c r="AG115" s="45">
        <v>0</v>
      </c>
      <c r="AH115" s="45">
        <f t="shared" si="11"/>
        <v>16620000</v>
      </c>
      <c r="AI115" s="43" t="s">
        <v>624</v>
      </c>
      <c r="AJ115" s="49">
        <v>0</v>
      </c>
      <c r="AK115" s="50" t="s">
        <v>155</v>
      </c>
      <c r="AL115" s="46">
        <v>44244</v>
      </c>
      <c r="AM115" s="46">
        <v>44547</v>
      </c>
      <c r="AN115" s="47">
        <f t="shared" si="12"/>
        <v>303</v>
      </c>
      <c r="AO115" s="43" t="s">
        <v>627</v>
      </c>
      <c r="AP115" s="43">
        <v>53907500</v>
      </c>
      <c r="AQ115" s="45">
        <v>0</v>
      </c>
      <c r="AR115" s="46">
        <v>0</v>
      </c>
      <c r="AS115" s="48">
        <v>0</v>
      </c>
      <c r="AT115" s="49">
        <v>0</v>
      </c>
      <c r="AU115" s="48">
        <v>0</v>
      </c>
      <c r="AV115" s="49">
        <v>0</v>
      </c>
      <c r="AW115" s="48">
        <v>0</v>
      </c>
      <c r="AX115" s="49">
        <v>0</v>
      </c>
      <c r="AY115" s="48">
        <v>0</v>
      </c>
      <c r="AZ115" s="49">
        <v>0</v>
      </c>
      <c r="BA115" s="48">
        <v>0</v>
      </c>
      <c r="BB115" s="49">
        <v>0</v>
      </c>
      <c r="BC115" s="48">
        <f t="shared" si="13"/>
        <v>16620000</v>
      </c>
      <c r="BD115" s="50">
        <v>0</v>
      </c>
      <c r="BE115" s="49">
        <v>0</v>
      </c>
      <c r="BF115" s="50">
        <v>0</v>
      </c>
      <c r="BG115" s="51">
        <v>0</v>
      </c>
      <c r="BH115" s="50">
        <v>0</v>
      </c>
      <c r="BI115" s="49">
        <v>0</v>
      </c>
      <c r="BJ115" s="50">
        <v>0</v>
      </c>
      <c r="BK115" s="52">
        <v>0</v>
      </c>
      <c r="BL115" s="50">
        <f t="shared" si="14"/>
        <v>303</v>
      </c>
    </row>
    <row r="116" spans="1:64" s="38" customFormat="1" x14ac:dyDescent="0.25">
      <c r="A116" s="43" t="s">
        <v>126</v>
      </c>
      <c r="B116" s="43">
        <v>108</v>
      </c>
      <c r="C116" s="43" t="s">
        <v>40</v>
      </c>
      <c r="D116" s="43" t="s">
        <v>617</v>
      </c>
      <c r="E116" s="43" t="s">
        <v>618</v>
      </c>
      <c r="F116" s="50" t="str">
        <f t="shared" si="7"/>
        <v>febrero</v>
      </c>
      <c r="G116" s="44">
        <v>44239</v>
      </c>
      <c r="H116" s="43" t="s">
        <v>38</v>
      </c>
      <c r="I116" s="43" t="s">
        <v>167</v>
      </c>
      <c r="J116" s="43" t="s">
        <v>35</v>
      </c>
      <c r="K116" s="43" t="s">
        <v>619</v>
      </c>
      <c r="L116" s="43">
        <v>30171510</v>
      </c>
      <c r="M116" s="43"/>
      <c r="N116" s="45">
        <v>480000000</v>
      </c>
      <c r="O116" s="43">
        <v>19721</v>
      </c>
      <c r="P116" s="43" t="s">
        <v>387</v>
      </c>
      <c r="Q116" s="43" t="s">
        <v>150</v>
      </c>
      <c r="R116" s="50" t="s">
        <v>155</v>
      </c>
      <c r="S116" s="50" t="s">
        <v>155</v>
      </c>
      <c r="T116" s="50" t="str">
        <f t="shared" si="10"/>
        <v>enero</v>
      </c>
      <c r="U116" s="49">
        <v>0</v>
      </c>
      <c r="V116" s="50" t="s">
        <v>155</v>
      </c>
      <c r="W116" s="50" t="s">
        <v>155</v>
      </c>
      <c r="X116" s="50" t="s">
        <v>155</v>
      </c>
      <c r="Y116" s="50" t="s">
        <v>155</v>
      </c>
      <c r="Z116" s="50" t="s">
        <v>155</v>
      </c>
      <c r="AA116" s="50"/>
      <c r="AB116" s="50" t="s">
        <v>155</v>
      </c>
      <c r="AC116" s="49" t="s">
        <v>155</v>
      </c>
      <c r="AD116" s="48">
        <v>0</v>
      </c>
      <c r="AE116" s="45">
        <v>0</v>
      </c>
      <c r="AF116" s="45">
        <v>0</v>
      </c>
      <c r="AG116" s="45">
        <v>0</v>
      </c>
      <c r="AH116" s="45">
        <f t="shared" si="11"/>
        <v>0</v>
      </c>
      <c r="AI116" s="50" t="s">
        <v>155</v>
      </c>
      <c r="AJ116" s="49">
        <v>0</v>
      </c>
      <c r="AK116" s="50" t="s">
        <v>155</v>
      </c>
      <c r="AL116" s="49">
        <v>0</v>
      </c>
      <c r="AM116" s="49">
        <v>0</v>
      </c>
      <c r="AN116" s="47">
        <f>+AM116-AL116</f>
        <v>0</v>
      </c>
      <c r="AO116" s="50" t="s">
        <v>155</v>
      </c>
      <c r="AP116" s="50" t="s">
        <v>155</v>
      </c>
      <c r="AQ116" s="45">
        <v>0</v>
      </c>
      <c r="AR116" s="46">
        <v>0</v>
      </c>
      <c r="AS116" s="48">
        <v>0</v>
      </c>
      <c r="AT116" s="49">
        <v>0</v>
      </c>
      <c r="AU116" s="48">
        <v>0</v>
      </c>
      <c r="AV116" s="49">
        <v>0</v>
      </c>
      <c r="AW116" s="48">
        <v>0</v>
      </c>
      <c r="AX116" s="49">
        <v>0</v>
      </c>
      <c r="AY116" s="48">
        <v>0</v>
      </c>
      <c r="AZ116" s="49">
        <v>0</v>
      </c>
      <c r="BA116" s="48">
        <v>0</v>
      </c>
      <c r="BB116" s="49">
        <v>0</v>
      </c>
      <c r="BC116" s="48">
        <f>+AH116+AQ116+AS116+AU116+AW116+AY116-BA116</f>
        <v>0</v>
      </c>
      <c r="BD116" s="50">
        <v>0</v>
      </c>
      <c r="BE116" s="49">
        <v>0</v>
      </c>
      <c r="BF116" s="50">
        <v>0</v>
      </c>
      <c r="BG116" s="51">
        <v>0</v>
      </c>
      <c r="BH116" s="50">
        <v>0</v>
      </c>
      <c r="BI116" s="49">
        <v>0</v>
      </c>
      <c r="BJ116" s="50">
        <v>0</v>
      </c>
      <c r="BK116" s="52">
        <v>0</v>
      </c>
      <c r="BL116" s="50">
        <f>+BD116+BF116+BH116+BJ116+AN116</f>
        <v>0</v>
      </c>
    </row>
    <row r="117" spans="1:64" s="38" customFormat="1" x14ac:dyDescent="0.25">
      <c r="A117" s="43" t="s">
        <v>136</v>
      </c>
      <c r="B117" s="43">
        <v>41</v>
      </c>
      <c r="C117" s="43" t="s">
        <v>111</v>
      </c>
      <c r="D117" s="43" t="s">
        <v>628</v>
      </c>
      <c r="E117" s="43">
        <v>101409</v>
      </c>
      <c r="F117" s="50" t="str">
        <f t="shared" si="7"/>
        <v>febrero</v>
      </c>
      <c r="G117" s="44">
        <v>44237</v>
      </c>
      <c r="H117" s="43" t="s">
        <v>46</v>
      </c>
      <c r="I117" s="43" t="s">
        <v>202</v>
      </c>
      <c r="J117" s="43" t="s">
        <v>33</v>
      </c>
      <c r="K117" s="43" t="s">
        <v>639</v>
      </c>
      <c r="L117" s="43" t="s">
        <v>497</v>
      </c>
      <c r="M117" s="43" t="s">
        <v>498</v>
      </c>
      <c r="N117" s="45">
        <v>136020499.88</v>
      </c>
      <c r="O117" s="43">
        <v>18721</v>
      </c>
      <c r="P117" s="43" t="s">
        <v>499</v>
      </c>
      <c r="Q117" s="43" t="s">
        <v>129</v>
      </c>
      <c r="R117" s="43" t="s">
        <v>130</v>
      </c>
      <c r="S117" s="43" t="s">
        <v>640</v>
      </c>
      <c r="T117" s="43" t="s">
        <v>138</v>
      </c>
      <c r="U117" s="44">
        <v>44249</v>
      </c>
      <c r="V117" s="43" t="s">
        <v>209</v>
      </c>
      <c r="W117" s="43" t="s">
        <v>169</v>
      </c>
      <c r="X117" s="43" t="s">
        <v>301</v>
      </c>
      <c r="Y117" s="43" t="s">
        <v>530</v>
      </c>
      <c r="Z117" s="43">
        <v>900229503</v>
      </c>
      <c r="AA117" s="43">
        <v>2</v>
      </c>
      <c r="AB117" s="43">
        <v>41921</v>
      </c>
      <c r="AC117" s="46">
        <v>44249</v>
      </c>
      <c r="AD117" s="45">
        <v>115570707.78</v>
      </c>
      <c r="AE117" s="45">
        <v>0</v>
      </c>
      <c r="AF117" s="45">
        <v>0</v>
      </c>
      <c r="AG117" s="45">
        <v>0</v>
      </c>
      <c r="AH117" s="45">
        <f t="shared" ref="AH117:AH135" si="15">+AD117+AE117+AF117+AG117</f>
        <v>115570707.78</v>
      </c>
      <c r="AI117" s="43" t="s">
        <v>134</v>
      </c>
      <c r="AJ117" s="46">
        <v>44245</v>
      </c>
      <c r="AK117" s="43" t="s">
        <v>507</v>
      </c>
      <c r="AL117" s="46">
        <v>44249</v>
      </c>
      <c r="AM117" s="46">
        <v>44530</v>
      </c>
      <c r="AN117" s="47">
        <v>281</v>
      </c>
      <c r="AO117" s="43" t="s">
        <v>669</v>
      </c>
      <c r="AP117" s="43">
        <v>12724487</v>
      </c>
      <c r="AQ117" s="45">
        <v>0</v>
      </c>
      <c r="AR117" s="46">
        <v>0</v>
      </c>
      <c r="AS117" s="48">
        <v>0</v>
      </c>
      <c r="AT117" s="49">
        <v>0</v>
      </c>
      <c r="AU117" s="48">
        <v>0</v>
      </c>
      <c r="AV117" s="49">
        <v>0</v>
      </c>
      <c r="AW117" s="48">
        <v>0</v>
      </c>
      <c r="AX117" s="49">
        <v>0</v>
      </c>
      <c r="AY117" s="48">
        <v>0</v>
      </c>
      <c r="AZ117" s="49">
        <v>0</v>
      </c>
      <c r="BA117" s="48">
        <v>0</v>
      </c>
      <c r="BB117" s="49">
        <v>0</v>
      </c>
      <c r="BC117" s="48">
        <f t="shared" ref="BC117:BC135" si="16">+AH117+AQ117+AS117+AU117+AW117+AY117-BA117</f>
        <v>115570707.78</v>
      </c>
      <c r="BD117" s="50">
        <v>0</v>
      </c>
      <c r="BE117" s="49">
        <v>0</v>
      </c>
      <c r="BF117" s="50">
        <v>0</v>
      </c>
      <c r="BG117" s="51">
        <v>0</v>
      </c>
      <c r="BH117" s="50">
        <v>0</v>
      </c>
      <c r="BI117" s="49">
        <v>0</v>
      </c>
      <c r="BJ117" s="50">
        <v>0</v>
      </c>
      <c r="BK117" s="52">
        <v>0</v>
      </c>
      <c r="BL117" s="50">
        <f t="shared" ref="BL117:BL135" si="17">+BD117+BF117+BH117+BJ117+AN117</f>
        <v>281</v>
      </c>
    </row>
    <row r="118" spans="1:64" s="38" customFormat="1" x14ac:dyDescent="0.25">
      <c r="A118" s="43" t="s">
        <v>136</v>
      </c>
      <c r="B118" s="43">
        <v>40</v>
      </c>
      <c r="C118" s="43" t="s">
        <v>111</v>
      </c>
      <c r="D118" s="43" t="s">
        <v>629</v>
      </c>
      <c r="E118" s="43">
        <v>101412</v>
      </c>
      <c r="F118" s="50" t="str">
        <f t="shared" si="7"/>
        <v>febrero</v>
      </c>
      <c r="G118" s="44">
        <v>44237</v>
      </c>
      <c r="H118" s="43" t="s">
        <v>46</v>
      </c>
      <c r="I118" s="43" t="s">
        <v>202</v>
      </c>
      <c r="J118" s="43" t="s">
        <v>33</v>
      </c>
      <c r="K118" s="43" t="s">
        <v>641</v>
      </c>
      <c r="L118" s="43" t="s">
        <v>497</v>
      </c>
      <c r="M118" s="43" t="s">
        <v>498</v>
      </c>
      <c r="N118" s="45">
        <v>81322324.939999998</v>
      </c>
      <c r="O118" s="43">
        <v>19221</v>
      </c>
      <c r="P118" s="43" t="s">
        <v>499</v>
      </c>
      <c r="Q118" s="43" t="s">
        <v>129</v>
      </c>
      <c r="R118" s="43" t="s">
        <v>130</v>
      </c>
      <c r="S118" s="43" t="s">
        <v>642</v>
      </c>
      <c r="T118" s="43" t="s">
        <v>138</v>
      </c>
      <c r="U118" s="44">
        <v>44245</v>
      </c>
      <c r="V118" s="43" t="s">
        <v>209</v>
      </c>
      <c r="W118" s="43" t="s">
        <v>198</v>
      </c>
      <c r="X118" s="43" t="s">
        <v>245</v>
      </c>
      <c r="Y118" s="43" t="s">
        <v>643</v>
      </c>
      <c r="Z118" s="43">
        <v>800062177</v>
      </c>
      <c r="AA118" s="43">
        <v>2</v>
      </c>
      <c r="AB118" s="43">
        <v>39721</v>
      </c>
      <c r="AC118" s="46">
        <v>44245</v>
      </c>
      <c r="AD118" s="45">
        <v>64974188.57</v>
      </c>
      <c r="AE118" s="45">
        <v>0</v>
      </c>
      <c r="AF118" s="45">
        <v>0</v>
      </c>
      <c r="AG118" s="45">
        <v>0</v>
      </c>
      <c r="AH118" s="45">
        <f t="shared" si="15"/>
        <v>64974188.57</v>
      </c>
      <c r="AI118" s="43" t="s">
        <v>134</v>
      </c>
      <c r="AJ118" s="46" t="s">
        <v>670</v>
      </c>
      <c r="AK118" s="43" t="s">
        <v>513</v>
      </c>
      <c r="AL118" s="46">
        <v>44245</v>
      </c>
      <c r="AM118" s="46">
        <v>44500</v>
      </c>
      <c r="AN118" s="47">
        <v>255</v>
      </c>
      <c r="AO118" s="43" t="s">
        <v>671</v>
      </c>
      <c r="AP118" s="43">
        <v>88264550</v>
      </c>
      <c r="AQ118" s="45">
        <v>0</v>
      </c>
      <c r="AR118" s="46">
        <v>0</v>
      </c>
      <c r="AS118" s="48">
        <v>0</v>
      </c>
      <c r="AT118" s="49">
        <v>0</v>
      </c>
      <c r="AU118" s="48">
        <v>0</v>
      </c>
      <c r="AV118" s="49">
        <v>0</v>
      </c>
      <c r="AW118" s="48">
        <v>0</v>
      </c>
      <c r="AX118" s="49">
        <v>0</v>
      </c>
      <c r="AY118" s="48">
        <v>0</v>
      </c>
      <c r="AZ118" s="49">
        <v>0</v>
      </c>
      <c r="BA118" s="48">
        <v>0</v>
      </c>
      <c r="BB118" s="49">
        <v>0</v>
      </c>
      <c r="BC118" s="48">
        <f t="shared" si="16"/>
        <v>64974188.57</v>
      </c>
      <c r="BD118" s="50">
        <v>0</v>
      </c>
      <c r="BE118" s="49">
        <v>0</v>
      </c>
      <c r="BF118" s="50">
        <v>0</v>
      </c>
      <c r="BG118" s="51">
        <v>0</v>
      </c>
      <c r="BH118" s="50">
        <v>0</v>
      </c>
      <c r="BI118" s="49">
        <v>0</v>
      </c>
      <c r="BJ118" s="50">
        <v>0</v>
      </c>
      <c r="BK118" s="52">
        <v>0</v>
      </c>
      <c r="BL118" s="50">
        <f t="shared" si="17"/>
        <v>255</v>
      </c>
    </row>
    <row r="119" spans="1:64" s="38" customFormat="1" x14ac:dyDescent="0.25">
      <c r="A119" s="43" t="s">
        <v>136</v>
      </c>
      <c r="B119" s="43">
        <v>38</v>
      </c>
      <c r="C119" s="43" t="s">
        <v>111</v>
      </c>
      <c r="D119" s="43" t="s">
        <v>630</v>
      </c>
      <c r="E119" s="43">
        <v>101411</v>
      </c>
      <c r="F119" s="50" t="str">
        <f t="shared" si="7"/>
        <v>febrero</v>
      </c>
      <c r="G119" s="44">
        <v>44237</v>
      </c>
      <c r="H119" s="43" t="s">
        <v>46</v>
      </c>
      <c r="I119" s="43" t="s">
        <v>202</v>
      </c>
      <c r="J119" s="43" t="s">
        <v>33</v>
      </c>
      <c r="K119" s="43" t="s">
        <v>644</v>
      </c>
      <c r="L119" s="43" t="s">
        <v>497</v>
      </c>
      <c r="M119" s="43" t="s">
        <v>498</v>
      </c>
      <c r="N119" s="45">
        <v>124782592.93000001</v>
      </c>
      <c r="O119" s="43">
        <v>19821</v>
      </c>
      <c r="P119" s="43" t="s">
        <v>499</v>
      </c>
      <c r="Q119" s="43" t="s">
        <v>129</v>
      </c>
      <c r="R119" s="43" t="s">
        <v>130</v>
      </c>
      <c r="S119" s="43" t="s">
        <v>645</v>
      </c>
      <c r="T119" s="43" t="s">
        <v>138</v>
      </c>
      <c r="U119" s="44">
        <v>44244</v>
      </c>
      <c r="V119" s="43" t="s">
        <v>209</v>
      </c>
      <c r="W119" s="43" t="s">
        <v>163</v>
      </c>
      <c r="X119" s="43" t="s">
        <v>239</v>
      </c>
      <c r="Y119" s="43" t="s">
        <v>643</v>
      </c>
      <c r="Z119" s="43">
        <v>800062177</v>
      </c>
      <c r="AA119" s="43">
        <v>2</v>
      </c>
      <c r="AB119" s="43">
        <v>39521</v>
      </c>
      <c r="AC119" s="46">
        <v>44245</v>
      </c>
      <c r="AD119" s="45">
        <v>108969279.29000001</v>
      </c>
      <c r="AE119" s="45">
        <v>0</v>
      </c>
      <c r="AF119" s="45">
        <v>0</v>
      </c>
      <c r="AG119" s="45">
        <v>0</v>
      </c>
      <c r="AH119" s="45">
        <f t="shared" si="15"/>
        <v>108969279.29000001</v>
      </c>
      <c r="AI119" s="43" t="s">
        <v>134</v>
      </c>
      <c r="AJ119" s="46">
        <v>44245</v>
      </c>
      <c r="AK119" s="43" t="s">
        <v>520</v>
      </c>
      <c r="AL119" s="46">
        <v>44244</v>
      </c>
      <c r="AM119" s="46">
        <v>44530</v>
      </c>
      <c r="AN119" s="47">
        <v>286</v>
      </c>
      <c r="AO119" s="43" t="s">
        <v>672</v>
      </c>
      <c r="AP119" s="43">
        <v>19333768</v>
      </c>
      <c r="AQ119" s="45">
        <v>0</v>
      </c>
      <c r="AR119" s="46">
        <v>0</v>
      </c>
      <c r="AS119" s="48">
        <v>0</v>
      </c>
      <c r="AT119" s="49">
        <v>0</v>
      </c>
      <c r="AU119" s="48">
        <v>0</v>
      </c>
      <c r="AV119" s="49">
        <v>0</v>
      </c>
      <c r="AW119" s="48">
        <v>0</v>
      </c>
      <c r="AX119" s="49">
        <v>0</v>
      </c>
      <c r="AY119" s="48">
        <v>0</v>
      </c>
      <c r="AZ119" s="49">
        <v>0</v>
      </c>
      <c r="BA119" s="48">
        <v>0</v>
      </c>
      <c r="BB119" s="49">
        <v>0</v>
      </c>
      <c r="BC119" s="48">
        <f t="shared" si="16"/>
        <v>108969279.29000001</v>
      </c>
      <c r="BD119" s="50">
        <v>0</v>
      </c>
      <c r="BE119" s="49">
        <v>0</v>
      </c>
      <c r="BF119" s="50">
        <v>0</v>
      </c>
      <c r="BG119" s="51">
        <v>0</v>
      </c>
      <c r="BH119" s="50">
        <v>0</v>
      </c>
      <c r="BI119" s="49">
        <v>0</v>
      </c>
      <c r="BJ119" s="50">
        <v>0</v>
      </c>
      <c r="BK119" s="52">
        <v>0</v>
      </c>
      <c r="BL119" s="50">
        <f t="shared" si="17"/>
        <v>286</v>
      </c>
    </row>
    <row r="120" spans="1:64" s="38" customFormat="1" x14ac:dyDescent="0.25">
      <c r="A120" s="43" t="s">
        <v>136</v>
      </c>
      <c r="B120" s="43">
        <v>43</v>
      </c>
      <c r="C120" s="43" t="s">
        <v>111</v>
      </c>
      <c r="D120" s="43" t="s">
        <v>631</v>
      </c>
      <c r="E120" s="43">
        <v>101464</v>
      </c>
      <c r="F120" s="50" t="str">
        <f t="shared" si="7"/>
        <v>febrero</v>
      </c>
      <c r="G120" s="44">
        <v>44238</v>
      </c>
      <c r="H120" s="43" t="s">
        <v>46</v>
      </c>
      <c r="I120" s="43" t="s">
        <v>202</v>
      </c>
      <c r="J120" s="43" t="s">
        <v>33</v>
      </c>
      <c r="K120" s="43" t="s">
        <v>646</v>
      </c>
      <c r="L120" s="43" t="s">
        <v>497</v>
      </c>
      <c r="M120" s="43" t="s">
        <v>498</v>
      </c>
      <c r="N120" s="45">
        <v>78763135.409999996</v>
      </c>
      <c r="O120" s="43">
        <v>20521</v>
      </c>
      <c r="P120" s="43" t="s">
        <v>499</v>
      </c>
      <c r="Q120" s="43" t="s">
        <v>129</v>
      </c>
      <c r="R120" s="43" t="s">
        <v>130</v>
      </c>
      <c r="S120" s="43" t="s">
        <v>647</v>
      </c>
      <c r="T120" s="43" t="s">
        <v>138</v>
      </c>
      <c r="U120" s="44">
        <v>44245</v>
      </c>
      <c r="V120" s="43" t="s">
        <v>209</v>
      </c>
      <c r="W120" s="43" t="s">
        <v>210</v>
      </c>
      <c r="X120" s="43" t="s">
        <v>273</v>
      </c>
      <c r="Y120" s="43" t="s">
        <v>648</v>
      </c>
      <c r="Z120" s="43">
        <v>811044253</v>
      </c>
      <c r="AA120" s="43">
        <v>8</v>
      </c>
      <c r="AB120" s="43">
        <v>39821</v>
      </c>
      <c r="AC120" s="46">
        <v>44245</v>
      </c>
      <c r="AD120" s="45">
        <v>65419434.5</v>
      </c>
      <c r="AE120" s="45">
        <v>0</v>
      </c>
      <c r="AF120" s="45">
        <v>0</v>
      </c>
      <c r="AG120" s="45">
        <v>0</v>
      </c>
      <c r="AH120" s="45">
        <f t="shared" si="15"/>
        <v>65419434.5</v>
      </c>
      <c r="AI120" s="43" t="s">
        <v>134</v>
      </c>
      <c r="AJ120" s="46">
        <v>44245</v>
      </c>
      <c r="AK120" s="43" t="s">
        <v>525</v>
      </c>
      <c r="AL120" s="46">
        <v>44245</v>
      </c>
      <c r="AM120" s="46">
        <v>44530</v>
      </c>
      <c r="AN120" s="47">
        <v>285</v>
      </c>
      <c r="AO120" s="43" t="s">
        <v>673</v>
      </c>
      <c r="AP120" s="43">
        <v>40988421</v>
      </c>
      <c r="AQ120" s="45">
        <v>0</v>
      </c>
      <c r="AR120" s="46">
        <v>0</v>
      </c>
      <c r="AS120" s="48">
        <v>0</v>
      </c>
      <c r="AT120" s="49">
        <v>0</v>
      </c>
      <c r="AU120" s="48">
        <v>0</v>
      </c>
      <c r="AV120" s="49">
        <v>0</v>
      </c>
      <c r="AW120" s="48">
        <v>0</v>
      </c>
      <c r="AX120" s="49">
        <v>0</v>
      </c>
      <c r="AY120" s="48">
        <v>0</v>
      </c>
      <c r="AZ120" s="49">
        <v>0</v>
      </c>
      <c r="BA120" s="48">
        <v>0</v>
      </c>
      <c r="BB120" s="49">
        <v>0</v>
      </c>
      <c r="BC120" s="48">
        <f t="shared" si="16"/>
        <v>65419434.5</v>
      </c>
      <c r="BD120" s="50">
        <v>0</v>
      </c>
      <c r="BE120" s="49">
        <v>0</v>
      </c>
      <c r="BF120" s="50">
        <v>0</v>
      </c>
      <c r="BG120" s="51">
        <v>0</v>
      </c>
      <c r="BH120" s="50">
        <v>0</v>
      </c>
      <c r="BI120" s="49">
        <v>0</v>
      </c>
      <c r="BJ120" s="50">
        <v>0</v>
      </c>
      <c r="BK120" s="52">
        <v>0</v>
      </c>
      <c r="BL120" s="50">
        <f t="shared" si="17"/>
        <v>285</v>
      </c>
    </row>
    <row r="121" spans="1:64" s="38" customFormat="1" x14ac:dyDescent="0.25">
      <c r="A121" s="43" t="s">
        <v>136</v>
      </c>
      <c r="B121" s="43">
        <v>44</v>
      </c>
      <c r="C121" s="43" t="s">
        <v>111</v>
      </c>
      <c r="D121" s="43" t="s">
        <v>632</v>
      </c>
      <c r="E121" s="43">
        <v>101467</v>
      </c>
      <c r="F121" s="50" t="str">
        <f t="shared" si="7"/>
        <v>febrero</v>
      </c>
      <c r="G121" s="44">
        <v>44238</v>
      </c>
      <c r="H121" s="43" t="s">
        <v>46</v>
      </c>
      <c r="I121" s="43" t="s">
        <v>202</v>
      </c>
      <c r="J121" s="43" t="s">
        <v>33</v>
      </c>
      <c r="K121" s="43" t="s">
        <v>649</v>
      </c>
      <c r="L121" s="43" t="s">
        <v>497</v>
      </c>
      <c r="M121" s="43" t="s">
        <v>498</v>
      </c>
      <c r="N121" s="45">
        <v>67508841.75</v>
      </c>
      <c r="O121" s="43">
        <v>21121</v>
      </c>
      <c r="P121" s="43" t="s">
        <v>499</v>
      </c>
      <c r="Q121" s="43" t="s">
        <v>129</v>
      </c>
      <c r="R121" s="43" t="s">
        <v>130</v>
      </c>
      <c r="S121" s="43" t="s">
        <v>650</v>
      </c>
      <c r="T121" s="43" t="s">
        <v>138</v>
      </c>
      <c r="U121" s="44">
        <v>44244</v>
      </c>
      <c r="V121" s="43" t="s">
        <v>209</v>
      </c>
      <c r="W121" s="43" t="s">
        <v>143</v>
      </c>
      <c r="X121" s="43" t="s">
        <v>251</v>
      </c>
      <c r="Y121" s="43" t="s">
        <v>648</v>
      </c>
      <c r="Z121" s="43">
        <v>811044253</v>
      </c>
      <c r="AA121" s="43">
        <v>8</v>
      </c>
      <c r="AB121" s="43">
        <v>39621</v>
      </c>
      <c r="AC121" s="46">
        <v>44245</v>
      </c>
      <c r="AD121" s="45">
        <v>55410973.200000003</v>
      </c>
      <c r="AE121" s="45">
        <v>0</v>
      </c>
      <c r="AF121" s="45">
        <v>0</v>
      </c>
      <c r="AG121" s="45">
        <v>0</v>
      </c>
      <c r="AH121" s="45">
        <f t="shared" si="15"/>
        <v>55410973.200000003</v>
      </c>
      <c r="AI121" s="43" t="s">
        <v>134</v>
      </c>
      <c r="AJ121" s="46">
        <v>44245</v>
      </c>
      <c r="AK121" s="43" t="s">
        <v>674</v>
      </c>
      <c r="AL121" s="46">
        <v>44244</v>
      </c>
      <c r="AM121" s="46">
        <v>44530</v>
      </c>
      <c r="AN121" s="47">
        <v>286</v>
      </c>
      <c r="AO121" s="43" t="s">
        <v>675</v>
      </c>
      <c r="AP121" s="43">
        <v>41057375</v>
      </c>
      <c r="AQ121" s="45">
        <v>0</v>
      </c>
      <c r="AR121" s="46">
        <v>0</v>
      </c>
      <c r="AS121" s="48">
        <v>0</v>
      </c>
      <c r="AT121" s="49">
        <v>0</v>
      </c>
      <c r="AU121" s="48">
        <v>0</v>
      </c>
      <c r="AV121" s="49">
        <v>0</v>
      </c>
      <c r="AW121" s="48">
        <v>0</v>
      </c>
      <c r="AX121" s="49">
        <v>0</v>
      </c>
      <c r="AY121" s="48">
        <v>0</v>
      </c>
      <c r="AZ121" s="49">
        <v>0</v>
      </c>
      <c r="BA121" s="48">
        <v>0</v>
      </c>
      <c r="BB121" s="49">
        <v>0</v>
      </c>
      <c r="BC121" s="48">
        <f t="shared" si="16"/>
        <v>55410973.200000003</v>
      </c>
      <c r="BD121" s="50">
        <v>0</v>
      </c>
      <c r="BE121" s="49">
        <v>0</v>
      </c>
      <c r="BF121" s="50">
        <v>0</v>
      </c>
      <c r="BG121" s="51">
        <v>0</v>
      </c>
      <c r="BH121" s="50">
        <v>0</v>
      </c>
      <c r="BI121" s="49">
        <v>0</v>
      </c>
      <c r="BJ121" s="50">
        <v>0</v>
      </c>
      <c r="BK121" s="52">
        <v>0</v>
      </c>
      <c r="BL121" s="50">
        <f t="shared" si="17"/>
        <v>286</v>
      </c>
    </row>
    <row r="122" spans="1:64" s="38" customFormat="1" x14ac:dyDescent="0.25">
      <c r="A122" s="43" t="s">
        <v>136</v>
      </c>
      <c r="B122" s="43">
        <v>46</v>
      </c>
      <c r="C122" s="43" t="s">
        <v>111</v>
      </c>
      <c r="D122" s="43" t="s">
        <v>633</v>
      </c>
      <c r="E122" s="43">
        <v>101466</v>
      </c>
      <c r="F122" s="50" t="str">
        <f t="shared" si="7"/>
        <v>febrero</v>
      </c>
      <c r="G122" s="44">
        <v>44238</v>
      </c>
      <c r="H122" s="43" t="s">
        <v>46</v>
      </c>
      <c r="I122" s="43" t="s">
        <v>202</v>
      </c>
      <c r="J122" s="43" t="s">
        <v>33</v>
      </c>
      <c r="K122" s="43" t="s">
        <v>651</v>
      </c>
      <c r="L122" s="43" t="s">
        <v>497</v>
      </c>
      <c r="M122" s="43" t="s">
        <v>498</v>
      </c>
      <c r="N122" s="45">
        <v>43050769.850000001</v>
      </c>
      <c r="O122" s="43">
        <v>21021</v>
      </c>
      <c r="P122" s="43" t="s">
        <v>499</v>
      </c>
      <c r="Q122" s="43" t="s">
        <v>129</v>
      </c>
      <c r="R122" s="43" t="s">
        <v>130</v>
      </c>
      <c r="S122" s="43" t="s">
        <v>652</v>
      </c>
      <c r="T122" s="43" t="s">
        <v>138</v>
      </c>
      <c r="U122" s="44">
        <v>44244</v>
      </c>
      <c r="V122" s="43" t="s">
        <v>209</v>
      </c>
      <c r="W122" s="43" t="s">
        <v>204</v>
      </c>
      <c r="X122" s="43" t="s">
        <v>222</v>
      </c>
      <c r="Y122" s="43" t="s">
        <v>648</v>
      </c>
      <c r="Z122" s="43">
        <v>811044253</v>
      </c>
      <c r="AA122" s="43">
        <v>8</v>
      </c>
      <c r="AB122" s="43">
        <v>39321</v>
      </c>
      <c r="AC122" s="46">
        <v>44245</v>
      </c>
      <c r="AD122" s="86">
        <v>36987398.899999999</v>
      </c>
      <c r="AE122" s="86">
        <v>0</v>
      </c>
      <c r="AF122" s="45">
        <v>0</v>
      </c>
      <c r="AG122" s="45">
        <v>0</v>
      </c>
      <c r="AH122" s="45">
        <f t="shared" si="15"/>
        <v>36987398.899999999</v>
      </c>
      <c r="AI122" s="43" t="s">
        <v>134</v>
      </c>
      <c r="AJ122" s="46">
        <v>44245</v>
      </c>
      <c r="AK122" s="43" t="s">
        <v>676</v>
      </c>
      <c r="AL122" s="46">
        <v>44244</v>
      </c>
      <c r="AM122" s="46">
        <v>44530</v>
      </c>
      <c r="AN122" s="47">
        <v>286</v>
      </c>
      <c r="AO122" s="43" t="s">
        <v>677</v>
      </c>
      <c r="AP122" s="43">
        <v>13469333</v>
      </c>
      <c r="AQ122" s="45">
        <v>0</v>
      </c>
      <c r="AR122" s="46">
        <v>0</v>
      </c>
      <c r="AS122" s="48">
        <v>0</v>
      </c>
      <c r="AT122" s="49">
        <v>0</v>
      </c>
      <c r="AU122" s="48">
        <v>0</v>
      </c>
      <c r="AV122" s="49">
        <v>0</v>
      </c>
      <c r="AW122" s="48">
        <v>0</v>
      </c>
      <c r="AX122" s="49">
        <v>0</v>
      </c>
      <c r="AY122" s="48">
        <v>0</v>
      </c>
      <c r="AZ122" s="49">
        <v>0</v>
      </c>
      <c r="BA122" s="48">
        <v>0</v>
      </c>
      <c r="BB122" s="49">
        <v>0</v>
      </c>
      <c r="BC122" s="48">
        <f t="shared" si="16"/>
        <v>36987398.899999999</v>
      </c>
      <c r="BD122" s="50">
        <v>0</v>
      </c>
      <c r="BE122" s="49">
        <v>0</v>
      </c>
      <c r="BF122" s="50">
        <v>0</v>
      </c>
      <c r="BG122" s="51">
        <v>0</v>
      </c>
      <c r="BH122" s="50">
        <v>0</v>
      </c>
      <c r="BI122" s="49">
        <v>0</v>
      </c>
      <c r="BJ122" s="50">
        <v>0</v>
      </c>
      <c r="BK122" s="52">
        <v>0</v>
      </c>
      <c r="BL122" s="50">
        <f t="shared" si="17"/>
        <v>286</v>
      </c>
    </row>
    <row r="123" spans="1:64" s="38" customFormat="1" x14ac:dyDescent="0.25">
      <c r="A123" s="43" t="s">
        <v>136</v>
      </c>
      <c r="B123" s="43">
        <v>45</v>
      </c>
      <c r="C123" s="43" t="s">
        <v>111</v>
      </c>
      <c r="D123" s="43" t="s">
        <v>634</v>
      </c>
      <c r="E123" s="43">
        <v>101515</v>
      </c>
      <c r="F123" s="50" t="str">
        <f t="shared" si="7"/>
        <v>febrero</v>
      </c>
      <c r="G123" s="44">
        <v>44239</v>
      </c>
      <c r="H123" s="43" t="s">
        <v>46</v>
      </c>
      <c r="I123" s="43" t="s">
        <v>202</v>
      </c>
      <c r="J123" s="43" t="s">
        <v>33</v>
      </c>
      <c r="K123" s="43" t="s">
        <v>653</v>
      </c>
      <c r="L123" s="43" t="s">
        <v>497</v>
      </c>
      <c r="M123" s="43" t="s">
        <v>498</v>
      </c>
      <c r="N123" s="45">
        <v>29568343.510000002</v>
      </c>
      <c r="O123" s="43">
        <v>20921</v>
      </c>
      <c r="P123" s="43" t="s">
        <v>499</v>
      </c>
      <c r="Q123" s="43" t="s">
        <v>129</v>
      </c>
      <c r="R123" s="43" t="s">
        <v>130</v>
      </c>
      <c r="S123" s="43" t="s">
        <v>654</v>
      </c>
      <c r="T123" s="43" t="s">
        <v>138</v>
      </c>
      <c r="U123" s="44">
        <v>44246</v>
      </c>
      <c r="V123" s="43" t="s">
        <v>209</v>
      </c>
      <c r="W123" s="43" t="s">
        <v>216</v>
      </c>
      <c r="X123" s="43" t="s">
        <v>295</v>
      </c>
      <c r="Y123" s="43" t="s">
        <v>648</v>
      </c>
      <c r="Z123" s="43">
        <v>811044253</v>
      </c>
      <c r="AA123" s="43">
        <v>8</v>
      </c>
      <c r="AB123" s="43">
        <v>41021</v>
      </c>
      <c r="AC123" s="46">
        <v>44246</v>
      </c>
      <c r="AD123" s="45">
        <v>24444171.780000001</v>
      </c>
      <c r="AE123" s="45">
        <v>0</v>
      </c>
      <c r="AF123" s="45">
        <v>0</v>
      </c>
      <c r="AG123" s="45">
        <v>0</v>
      </c>
      <c r="AH123" s="45">
        <f t="shared" si="15"/>
        <v>24444171.780000001</v>
      </c>
      <c r="AI123" s="43" t="s">
        <v>134</v>
      </c>
      <c r="AJ123" s="46">
        <v>44246</v>
      </c>
      <c r="AK123" s="43" t="s">
        <v>678</v>
      </c>
      <c r="AL123" s="46">
        <v>44246</v>
      </c>
      <c r="AM123" s="46">
        <v>44530</v>
      </c>
      <c r="AN123" s="47">
        <v>284</v>
      </c>
      <c r="AO123" s="43" t="s">
        <v>672</v>
      </c>
      <c r="AP123" s="43">
        <v>19333768</v>
      </c>
      <c r="AQ123" s="45">
        <v>0</v>
      </c>
      <c r="AR123" s="46">
        <v>0</v>
      </c>
      <c r="AS123" s="48">
        <v>0</v>
      </c>
      <c r="AT123" s="49">
        <v>0</v>
      </c>
      <c r="AU123" s="48">
        <v>0</v>
      </c>
      <c r="AV123" s="49">
        <v>0</v>
      </c>
      <c r="AW123" s="48">
        <v>0</v>
      </c>
      <c r="AX123" s="49">
        <v>0</v>
      </c>
      <c r="AY123" s="48">
        <v>0</v>
      </c>
      <c r="AZ123" s="49">
        <v>0</v>
      </c>
      <c r="BA123" s="48">
        <v>0</v>
      </c>
      <c r="BB123" s="49">
        <v>0</v>
      </c>
      <c r="BC123" s="48">
        <f t="shared" si="16"/>
        <v>24444171.780000001</v>
      </c>
      <c r="BD123" s="50">
        <v>0</v>
      </c>
      <c r="BE123" s="49">
        <v>0</v>
      </c>
      <c r="BF123" s="50">
        <v>0</v>
      </c>
      <c r="BG123" s="51">
        <v>0</v>
      </c>
      <c r="BH123" s="50">
        <v>0</v>
      </c>
      <c r="BI123" s="49">
        <v>0</v>
      </c>
      <c r="BJ123" s="50">
        <v>0</v>
      </c>
      <c r="BK123" s="52">
        <v>0</v>
      </c>
      <c r="BL123" s="50">
        <f t="shared" si="17"/>
        <v>284</v>
      </c>
    </row>
    <row r="124" spans="1:64" s="38" customFormat="1" x14ac:dyDescent="0.25">
      <c r="A124" s="43" t="s">
        <v>136</v>
      </c>
      <c r="B124" s="43">
        <v>47</v>
      </c>
      <c r="C124" s="43" t="s">
        <v>111</v>
      </c>
      <c r="D124" s="43" t="s">
        <v>635</v>
      </c>
      <c r="E124" s="43">
        <v>101517</v>
      </c>
      <c r="F124" s="50" t="str">
        <f t="shared" si="7"/>
        <v>febrero</v>
      </c>
      <c r="G124" s="44">
        <v>44239</v>
      </c>
      <c r="H124" s="43" t="s">
        <v>46</v>
      </c>
      <c r="I124" s="43" t="s">
        <v>202</v>
      </c>
      <c r="J124" s="43" t="s">
        <v>33</v>
      </c>
      <c r="K124" s="43" t="s">
        <v>655</v>
      </c>
      <c r="L124" s="43" t="s">
        <v>497</v>
      </c>
      <c r="M124" s="43" t="s">
        <v>498</v>
      </c>
      <c r="N124" s="45">
        <v>13724852.810000001</v>
      </c>
      <c r="O124" s="43">
        <v>20821</v>
      </c>
      <c r="P124" s="43" t="s">
        <v>499</v>
      </c>
      <c r="Q124" s="43" t="s">
        <v>129</v>
      </c>
      <c r="R124" s="43" t="s">
        <v>130</v>
      </c>
      <c r="S124" s="43" t="s">
        <v>656</v>
      </c>
      <c r="T124" s="43" t="s">
        <v>138</v>
      </c>
      <c r="U124" s="44">
        <v>44246</v>
      </c>
      <c r="V124" s="43" t="s">
        <v>209</v>
      </c>
      <c r="W124" s="43" t="s">
        <v>204</v>
      </c>
      <c r="X124" s="43" t="s">
        <v>281</v>
      </c>
      <c r="Y124" s="43" t="s">
        <v>648</v>
      </c>
      <c r="Z124" s="43">
        <v>811044253</v>
      </c>
      <c r="AA124" s="43">
        <v>8</v>
      </c>
      <c r="AB124" s="43">
        <v>41121</v>
      </c>
      <c r="AC124" s="46">
        <v>44246</v>
      </c>
      <c r="AD124" s="45">
        <v>12280649.49</v>
      </c>
      <c r="AE124" s="45">
        <v>0</v>
      </c>
      <c r="AF124" s="45">
        <v>0</v>
      </c>
      <c r="AG124" s="45">
        <v>0</v>
      </c>
      <c r="AH124" s="45">
        <f t="shared" si="15"/>
        <v>12280649.49</v>
      </c>
      <c r="AI124" s="43" t="s">
        <v>134</v>
      </c>
      <c r="AJ124" s="46">
        <v>44249</v>
      </c>
      <c r="AK124" s="43" t="s">
        <v>679</v>
      </c>
      <c r="AL124" s="46">
        <v>44246</v>
      </c>
      <c r="AM124" s="46">
        <v>44530</v>
      </c>
      <c r="AN124" s="47">
        <v>284</v>
      </c>
      <c r="AO124" s="43" t="s">
        <v>680</v>
      </c>
      <c r="AP124" s="43">
        <v>1129572880</v>
      </c>
      <c r="AQ124" s="45">
        <v>0</v>
      </c>
      <c r="AR124" s="46">
        <v>0</v>
      </c>
      <c r="AS124" s="48">
        <v>0</v>
      </c>
      <c r="AT124" s="49">
        <v>0</v>
      </c>
      <c r="AU124" s="48">
        <v>0</v>
      </c>
      <c r="AV124" s="49">
        <v>0</v>
      </c>
      <c r="AW124" s="48">
        <v>0</v>
      </c>
      <c r="AX124" s="49">
        <v>0</v>
      </c>
      <c r="AY124" s="48">
        <v>0</v>
      </c>
      <c r="AZ124" s="49">
        <v>0</v>
      </c>
      <c r="BA124" s="48">
        <v>0</v>
      </c>
      <c r="BB124" s="49">
        <v>0</v>
      </c>
      <c r="BC124" s="48">
        <f t="shared" si="16"/>
        <v>12280649.49</v>
      </c>
      <c r="BD124" s="50">
        <v>0</v>
      </c>
      <c r="BE124" s="49">
        <v>0</v>
      </c>
      <c r="BF124" s="50">
        <v>0</v>
      </c>
      <c r="BG124" s="51">
        <v>0</v>
      </c>
      <c r="BH124" s="50">
        <v>0</v>
      </c>
      <c r="BI124" s="49">
        <v>0</v>
      </c>
      <c r="BJ124" s="50">
        <v>0</v>
      </c>
      <c r="BK124" s="52">
        <v>0</v>
      </c>
      <c r="BL124" s="50">
        <f t="shared" si="17"/>
        <v>284</v>
      </c>
    </row>
    <row r="125" spans="1:64" s="38" customFormat="1" x14ac:dyDescent="0.25">
      <c r="A125" s="43" t="s">
        <v>136</v>
      </c>
      <c r="B125" s="43">
        <v>48</v>
      </c>
      <c r="C125" s="43" t="s">
        <v>111</v>
      </c>
      <c r="D125" s="43" t="s">
        <v>636</v>
      </c>
      <c r="E125" s="43">
        <v>101520</v>
      </c>
      <c r="F125" s="50" t="str">
        <f t="shared" si="7"/>
        <v>febrero</v>
      </c>
      <c r="G125" s="44">
        <v>44239</v>
      </c>
      <c r="H125" s="43" t="s">
        <v>46</v>
      </c>
      <c r="I125" s="43" t="s">
        <v>202</v>
      </c>
      <c r="J125" s="43" t="s">
        <v>33</v>
      </c>
      <c r="K125" s="43" t="s">
        <v>657</v>
      </c>
      <c r="L125" s="43" t="s">
        <v>497</v>
      </c>
      <c r="M125" s="43" t="s">
        <v>498</v>
      </c>
      <c r="N125" s="45">
        <v>14443753.640000001</v>
      </c>
      <c r="O125" s="43">
        <v>20721</v>
      </c>
      <c r="P125" s="43" t="s">
        <v>499</v>
      </c>
      <c r="Q125" s="43" t="s">
        <v>129</v>
      </c>
      <c r="R125" s="43" t="s">
        <v>130</v>
      </c>
      <c r="S125" s="43" t="s">
        <v>658</v>
      </c>
      <c r="T125" s="43" t="s">
        <v>138</v>
      </c>
      <c r="U125" s="44">
        <v>44246</v>
      </c>
      <c r="V125" s="43" t="s">
        <v>209</v>
      </c>
      <c r="W125" s="43" t="s">
        <v>204</v>
      </c>
      <c r="X125" s="43" t="s">
        <v>285</v>
      </c>
      <c r="Y125" s="43" t="s">
        <v>648</v>
      </c>
      <c r="Z125" s="43">
        <v>811044253</v>
      </c>
      <c r="AA125" s="43">
        <v>8</v>
      </c>
      <c r="AB125" s="43">
        <v>41221</v>
      </c>
      <c r="AC125" s="46">
        <v>44246</v>
      </c>
      <c r="AD125" s="45">
        <v>12912746.59</v>
      </c>
      <c r="AE125" s="45">
        <v>0</v>
      </c>
      <c r="AF125" s="45">
        <v>0</v>
      </c>
      <c r="AG125" s="45">
        <v>0</v>
      </c>
      <c r="AH125" s="45">
        <f t="shared" si="15"/>
        <v>12912746.59</v>
      </c>
      <c r="AI125" s="43" t="s">
        <v>134</v>
      </c>
      <c r="AJ125" s="46" t="s">
        <v>670</v>
      </c>
      <c r="AK125" s="43" t="s">
        <v>681</v>
      </c>
      <c r="AL125" s="46">
        <v>44246</v>
      </c>
      <c r="AM125" s="46">
        <v>44561</v>
      </c>
      <c r="AN125" s="47">
        <v>315</v>
      </c>
      <c r="AO125" s="43" t="s">
        <v>682</v>
      </c>
      <c r="AP125" s="43">
        <v>19000951</v>
      </c>
      <c r="AQ125" s="45">
        <v>0</v>
      </c>
      <c r="AR125" s="46">
        <v>0</v>
      </c>
      <c r="AS125" s="48">
        <v>0</v>
      </c>
      <c r="AT125" s="49">
        <v>0</v>
      </c>
      <c r="AU125" s="48">
        <v>0</v>
      </c>
      <c r="AV125" s="49">
        <v>0</v>
      </c>
      <c r="AW125" s="48">
        <v>0</v>
      </c>
      <c r="AX125" s="49">
        <v>0</v>
      </c>
      <c r="AY125" s="48">
        <v>0</v>
      </c>
      <c r="AZ125" s="49">
        <v>0</v>
      </c>
      <c r="BA125" s="48">
        <v>0</v>
      </c>
      <c r="BB125" s="49">
        <v>0</v>
      </c>
      <c r="BC125" s="48">
        <f t="shared" si="16"/>
        <v>12912746.59</v>
      </c>
      <c r="BD125" s="50">
        <v>0</v>
      </c>
      <c r="BE125" s="49">
        <v>0</v>
      </c>
      <c r="BF125" s="50">
        <v>0</v>
      </c>
      <c r="BG125" s="51">
        <v>0</v>
      </c>
      <c r="BH125" s="50">
        <v>0</v>
      </c>
      <c r="BI125" s="49">
        <v>0</v>
      </c>
      <c r="BJ125" s="50">
        <v>0</v>
      </c>
      <c r="BK125" s="52">
        <v>0</v>
      </c>
      <c r="BL125" s="50">
        <f t="shared" si="17"/>
        <v>315</v>
      </c>
    </row>
    <row r="126" spans="1:64" s="38" customFormat="1" x14ac:dyDescent="0.25">
      <c r="A126" s="43" t="s">
        <v>136</v>
      </c>
      <c r="B126" s="43">
        <v>66</v>
      </c>
      <c r="C126" s="43" t="s">
        <v>111</v>
      </c>
      <c r="D126" s="43" t="s">
        <v>637</v>
      </c>
      <c r="E126" s="43">
        <v>114844</v>
      </c>
      <c r="F126" s="50" t="str">
        <f t="shared" si="7"/>
        <v>febrero</v>
      </c>
      <c r="G126" s="44">
        <v>44250</v>
      </c>
      <c r="H126" s="43" t="s">
        <v>32</v>
      </c>
      <c r="I126" s="43" t="s">
        <v>214</v>
      </c>
      <c r="J126" s="43" t="s">
        <v>33</v>
      </c>
      <c r="K126" s="43" t="s">
        <v>659</v>
      </c>
      <c r="L126" s="43" t="s">
        <v>660</v>
      </c>
      <c r="M126" s="43" t="s">
        <v>661</v>
      </c>
      <c r="N126" s="45">
        <v>40883670</v>
      </c>
      <c r="O126" s="43">
        <v>23221</v>
      </c>
      <c r="P126" s="43" t="s">
        <v>662</v>
      </c>
      <c r="Q126" s="43" t="s">
        <v>129</v>
      </c>
      <c r="R126" s="43" t="s">
        <v>130</v>
      </c>
      <c r="S126" s="43" t="s">
        <v>663</v>
      </c>
      <c r="T126" s="43" t="s">
        <v>138</v>
      </c>
      <c r="U126" s="44">
        <v>44250</v>
      </c>
      <c r="V126" s="43" t="s">
        <v>209</v>
      </c>
      <c r="W126" s="43" t="s">
        <v>221</v>
      </c>
      <c r="X126" s="43" t="s">
        <v>233</v>
      </c>
      <c r="Y126" s="43" t="s">
        <v>664</v>
      </c>
      <c r="Z126" s="43">
        <v>890900943</v>
      </c>
      <c r="AA126" s="43">
        <v>1</v>
      </c>
      <c r="AB126" s="43">
        <v>42921</v>
      </c>
      <c r="AC126" s="46">
        <v>44250</v>
      </c>
      <c r="AD126" s="45">
        <v>35896320</v>
      </c>
      <c r="AE126" s="45">
        <v>0</v>
      </c>
      <c r="AF126" s="45">
        <v>0</v>
      </c>
      <c r="AG126" s="45">
        <v>0</v>
      </c>
      <c r="AH126" s="45">
        <f t="shared" si="15"/>
        <v>35896320</v>
      </c>
      <c r="AI126" s="43" t="s">
        <v>624</v>
      </c>
      <c r="AJ126" s="46" t="s">
        <v>155</v>
      </c>
      <c r="AK126" s="43" t="s">
        <v>155</v>
      </c>
      <c r="AL126" s="46">
        <v>44250</v>
      </c>
      <c r="AM126" s="46">
        <v>44310</v>
      </c>
      <c r="AN126" s="47">
        <v>60</v>
      </c>
      <c r="AO126" s="43" t="s">
        <v>683</v>
      </c>
      <c r="AP126" s="43">
        <v>1020712442</v>
      </c>
      <c r="AQ126" s="45">
        <v>0</v>
      </c>
      <c r="AR126" s="46">
        <v>0</v>
      </c>
      <c r="AS126" s="48">
        <v>0</v>
      </c>
      <c r="AT126" s="49">
        <v>0</v>
      </c>
      <c r="AU126" s="48">
        <v>0</v>
      </c>
      <c r="AV126" s="49">
        <v>0</v>
      </c>
      <c r="AW126" s="48">
        <v>0</v>
      </c>
      <c r="AX126" s="49">
        <v>0</v>
      </c>
      <c r="AY126" s="48">
        <v>0</v>
      </c>
      <c r="AZ126" s="49">
        <v>0</v>
      </c>
      <c r="BA126" s="48">
        <v>0</v>
      </c>
      <c r="BB126" s="49">
        <v>0</v>
      </c>
      <c r="BC126" s="48">
        <f t="shared" si="16"/>
        <v>35896320</v>
      </c>
      <c r="BD126" s="50">
        <v>0</v>
      </c>
      <c r="BE126" s="49">
        <v>0</v>
      </c>
      <c r="BF126" s="50">
        <v>0</v>
      </c>
      <c r="BG126" s="51">
        <v>0</v>
      </c>
      <c r="BH126" s="50">
        <v>0</v>
      </c>
      <c r="BI126" s="49">
        <v>0</v>
      </c>
      <c r="BJ126" s="50">
        <v>0</v>
      </c>
      <c r="BK126" s="52">
        <v>0</v>
      </c>
      <c r="BL126" s="50">
        <f t="shared" si="17"/>
        <v>60</v>
      </c>
    </row>
    <row r="127" spans="1:64" s="38" customFormat="1" x14ac:dyDescent="0.25">
      <c r="A127" s="43" t="s">
        <v>136</v>
      </c>
      <c r="B127" s="43">
        <v>220</v>
      </c>
      <c r="C127" s="43" t="s">
        <v>111</v>
      </c>
      <c r="D127" s="43" t="s">
        <v>638</v>
      </c>
      <c r="E127" s="43">
        <v>112127</v>
      </c>
      <c r="F127" s="50" t="str">
        <f t="shared" si="7"/>
        <v>febrero</v>
      </c>
      <c r="G127" s="44">
        <v>44250</v>
      </c>
      <c r="H127" s="43" t="s">
        <v>32</v>
      </c>
      <c r="I127" s="43" t="s">
        <v>214</v>
      </c>
      <c r="J127" s="43" t="s">
        <v>33</v>
      </c>
      <c r="K127" s="43" t="s">
        <v>665</v>
      </c>
      <c r="L127" s="43" t="s">
        <v>660</v>
      </c>
      <c r="M127" s="43" t="s">
        <v>661</v>
      </c>
      <c r="N127" s="45">
        <v>5000000</v>
      </c>
      <c r="O127" s="43">
        <v>23121</v>
      </c>
      <c r="P127" s="43" t="s">
        <v>666</v>
      </c>
      <c r="Q127" s="43" t="s">
        <v>129</v>
      </c>
      <c r="R127" s="43" t="s">
        <v>130</v>
      </c>
      <c r="S127" s="43" t="s">
        <v>667</v>
      </c>
      <c r="T127" s="43" t="s">
        <v>138</v>
      </c>
      <c r="U127" s="44">
        <v>44250</v>
      </c>
      <c r="V127" s="43" t="s">
        <v>209</v>
      </c>
      <c r="W127" s="43" t="s">
        <v>221</v>
      </c>
      <c r="X127" s="43" t="s">
        <v>233</v>
      </c>
      <c r="Y127" s="43" t="s">
        <v>668</v>
      </c>
      <c r="Z127" s="43">
        <v>900017447</v>
      </c>
      <c r="AA127" s="43">
        <v>8</v>
      </c>
      <c r="AB127" s="43">
        <v>43521</v>
      </c>
      <c r="AC127" s="46">
        <v>44251</v>
      </c>
      <c r="AD127" s="45">
        <v>4837500</v>
      </c>
      <c r="AE127" s="45">
        <v>0</v>
      </c>
      <c r="AF127" s="45">
        <v>0</v>
      </c>
      <c r="AG127" s="45">
        <v>0</v>
      </c>
      <c r="AH127" s="45">
        <f t="shared" ref="AH127" si="18">+AD127+AE127+AF127+AG127</f>
        <v>4837500</v>
      </c>
      <c r="AI127" s="43" t="s">
        <v>624</v>
      </c>
      <c r="AJ127" s="46" t="s">
        <v>155</v>
      </c>
      <c r="AK127" s="43" t="s">
        <v>155</v>
      </c>
      <c r="AL127" s="46">
        <v>44250</v>
      </c>
      <c r="AM127" s="46">
        <v>44310</v>
      </c>
      <c r="AN127" s="47">
        <v>60</v>
      </c>
      <c r="AO127" s="43" t="s">
        <v>683</v>
      </c>
      <c r="AP127" s="43">
        <v>1020712442</v>
      </c>
      <c r="AQ127" s="45">
        <v>0</v>
      </c>
      <c r="AR127" s="46">
        <v>0</v>
      </c>
      <c r="AS127" s="48">
        <v>0</v>
      </c>
      <c r="AT127" s="49">
        <v>0</v>
      </c>
      <c r="AU127" s="48">
        <v>0</v>
      </c>
      <c r="AV127" s="49">
        <v>0</v>
      </c>
      <c r="AW127" s="48">
        <v>0</v>
      </c>
      <c r="AX127" s="49">
        <v>0</v>
      </c>
      <c r="AY127" s="48">
        <v>0</v>
      </c>
      <c r="AZ127" s="49">
        <v>0</v>
      </c>
      <c r="BA127" s="48">
        <v>0</v>
      </c>
      <c r="BB127" s="49">
        <v>0</v>
      </c>
      <c r="BC127" s="48">
        <f t="shared" si="16"/>
        <v>4837500</v>
      </c>
      <c r="BD127" s="50">
        <v>0</v>
      </c>
      <c r="BE127" s="49">
        <v>0</v>
      </c>
      <c r="BF127" s="50">
        <v>0</v>
      </c>
      <c r="BG127" s="51">
        <v>0</v>
      </c>
      <c r="BH127" s="50">
        <v>0</v>
      </c>
      <c r="BI127" s="49">
        <v>0</v>
      </c>
      <c r="BJ127" s="50">
        <v>0</v>
      </c>
      <c r="BK127" s="52">
        <v>0</v>
      </c>
      <c r="BL127" s="50">
        <f t="shared" si="17"/>
        <v>60</v>
      </c>
    </row>
    <row r="128" spans="1:64" s="38" customFormat="1" x14ac:dyDescent="0.25">
      <c r="A128" s="43" t="s">
        <v>126</v>
      </c>
      <c r="B128" s="43">
        <v>116</v>
      </c>
      <c r="C128" s="43" t="s">
        <v>36</v>
      </c>
      <c r="D128" s="43" t="s">
        <v>684</v>
      </c>
      <c r="E128" s="43" t="s">
        <v>691</v>
      </c>
      <c r="F128" s="43" t="s">
        <v>699</v>
      </c>
      <c r="G128" s="44">
        <v>44245</v>
      </c>
      <c r="H128" s="43" t="s">
        <v>38</v>
      </c>
      <c r="I128" s="43" t="s">
        <v>167</v>
      </c>
      <c r="J128" s="43" t="s">
        <v>43</v>
      </c>
      <c r="K128" s="43" t="s">
        <v>700</v>
      </c>
      <c r="L128" s="43">
        <v>73152100</v>
      </c>
      <c r="M128" s="43" t="s">
        <v>707</v>
      </c>
      <c r="N128" s="45">
        <v>15500000</v>
      </c>
      <c r="O128" s="43">
        <v>21321</v>
      </c>
      <c r="P128" s="43" t="s">
        <v>423</v>
      </c>
      <c r="Q128" s="43" t="s">
        <v>150</v>
      </c>
      <c r="R128" s="50" t="s">
        <v>155</v>
      </c>
      <c r="S128" s="50" t="s">
        <v>155</v>
      </c>
      <c r="T128" s="50" t="str">
        <f t="shared" ref="T128:T135" si="19">TEXT(U128,"mmmm")</f>
        <v>enero</v>
      </c>
      <c r="U128" s="49">
        <v>0</v>
      </c>
      <c r="V128" s="50" t="s">
        <v>155</v>
      </c>
      <c r="W128" s="50" t="s">
        <v>155</v>
      </c>
      <c r="X128" s="50" t="s">
        <v>155</v>
      </c>
      <c r="Y128" s="50" t="s">
        <v>155</v>
      </c>
      <c r="Z128" s="50" t="s">
        <v>155</v>
      </c>
      <c r="AA128" s="50"/>
      <c r="AB128" s="50" t="s">
        <v>155</v>
      </c>
      <c r="AC128" s="49" t="s">
        <v>155</v>
      </c>
      <c r="AD128" s="48">
        <v>0</v>
      </c>
      <c r="AE128" s="45">
        <v>0</v>
      </c>
      <c r="AF128" s="45">
        <v>0</v>
      </c>
      <c r="AG128" s="45">
        <v>0</v>
      </c>
      <c r="AH128" s="45">
        <f t="shared" si="15"/>
        <v>0</v>
      </c>
      <c r="AI128" s="50" t="s">
        <v>155</v>
      </c>
      <c r="AJ128" s="49">
        <v>0</v>
      </c>
      <c r="AK128" s="50" t="s">
        <v>155</v>
      </c>
      <c r="AL128" s="49">
        <v>0</v>
      </c>
      <c r="AM128" s="49">
        <v>0</v>
      </c>
      <c r="AN128" s="47">
        <f t="shared" ref="AN128:AN135" si="20">+AM128-AL128</f>
        <v>0</v>
      </c>
      <c r="AO128" s="50" t="s">
        <v>155</v>
      </c>
      <c r="AP128" s="50" t="s">
        <v>155</v>
      </c>
      <c r="AQ128" s="45">
        <v>0</v>
      </c>
      <c r="AR128" s="46">
        <v>0</v>
      </c>
      <c r="AS128" s="48">
        <v>0</v>
      </c>
      <c r="AT128" s="49">
        <v>0</v>
      </c>
      <c r="AU128" s="48">
        <v>0</v>
      </c>
      <c r="AV128" s="49">
        <v>0</v>
      </c>
      <c r="AW128" s="48">
        <v>0</v>
      </c>
      <c r="AX128" s="49">
        <v>0</v>
      </c>
      <c r="AY128" s="48">
        <v>0</v>
      </c>
      <c r="AZ128" s="49">
        <v>0</v>
      </c>
      <c r="BA128" s="48">
        <v>0</v>
      </c>
      <c r="BB128" s="49">
        <v>0</v>
      </c>
      <c r="BC128" s="48">
        <f t="shared" si="16"/>
        <v>0</v>
      </c>
      <c r="BD128" s="50">
        <v>0</v>
      </c>
      <c r="BE128" s="49">
        <v>0</v>
      </c>
      <c r="BF128" s="50">
        <v>0</v>
      </c>
      <c r="BG128" s="51">
        <v>0</v>
      </c>
      <c r="BH128" s="50">
        <v>0</v>
      </c>
      <c r="BI128" s="49">
        <v>0</v>
      </c>
      <c r="BJ128" s="50">
        <v>0</v>
      </c>
      <c r="BK128" s="52">
        <v>0</v>
      </c>
      <c r="BL128" s="50">
        <f t="shared" si="17"/>
        <v>0</v>
      </c>
    </row>
    <row r="129" spans="1:64" s="38" customFormat="1" x14ac:dyDescent="0.25">
      <c r="A129" s="43" t="s">
        <v>126</v>
      </c>
      <c r="B129" s="43">
        <v>63</v>
      </c>
      <c r="C129" s="43" t="s">
        <v>36</v>
      </c>
      <c r="D129" s="43" t="s">
        <v>685</v>
      </c>
      <c r="E129" s="43" t="s">
        <v>692</v>
      </c>
      <c r="F129" s="43" t="s">
        <v>699</v>
      </c>
      <c r="G129" s="44">
        <v>44246</v>
      </c>
      <c r="H129" s="43" t="s">
        <v>38</v>
      </c>
      <c r="I129" s="43" t="s">
        <v>152</v>
      </c>
      <c r="J129" s="43" t="s">
        <v>33</v>
      </c>
      <c r="K129" s="43" t="s">
        <v>701</v>
      </c>
      <c r="L129" s="43">
        <v>80131500</v>
      </c>
      <c r="M129" s="43" t="s">
        <v>708</v>
      </c>
      <c r="N129" s="45">
        <v>108038700</v>
      </c>
      <c r="O129" s="43">
        <v>22921</v>
      </c>
      <c r="P129" s="43" t="s">
        <v>711</v>
      </c>
      <c r="Q129" s="43" t="s">
        <v>150</v>
      </c>
      <c r="R129" s="50" t="s">
        <v>155</v>
      </c>
      <c r="S129" s="50" t="s">
        <v>155</v>
      </c>
      <c r="T129" s="50" t="str">
        <f t="shared" si="19"/>
        <v>enero</v>
      </c>
      <c r="U129" s="49">
        <v>0</v>
      </c>
      <c r="V129" s="50" t="s">
        <v>155</v>
      </c>
      <c r="W129" s="50" t="s">
        <v>155</v>
      </c>
      <c r="X129" s="50" t="s">
        <v>155</v>
      </c>
      <c r="Y129" s="50" t="s">
        <v>155</v>
      </c>
      <c r="Z129" s="50" t="s">
        <v>155</v>
      </c>
      <c r="AA129" s="50"/>
      <c r="AB129" s="50" t="s">
        <v>155</v>
      </c>
      <c r="AC129" s="49" t="s">
        <v>155</v>
      </c>
      <c r="AD129" s="48">
        <v>0</v>
      </c>
      <c r="AE129" s="45">
        <v>0</v>
      </c>
      <c r="AF129" s="45">
        <v>0</v>
      </c>
      <c r="AG129" s="45">
        <v>0</v>
      </c>
      <c r="AH129" s="45">
        <f t="shared" si="15"/>
        <v>0</v>
      </c>
      <c r="AI129" s="50" t="s">
        <v>155</v>
      </c>
      <c r="AJ129" s="49">
        <v>0</v>
      </c>
      <c r="AK129" s="50" t="s">
        <v>155</v>
      </c>
      <c r="AL129" s="49">
        <v>0</v>
      </c>
      <c r="AM129" s="49">
        <v>0</v>
      </c>
      <c r="AN129" s="47">
        <f t="shared" si="20"/>
        <v>0</v>
      </c>
      <c r="AO129" s="50" t="s">
        <v>155</v>
      </c>
      <c r="AP129" s="50" t="s">
        <v>155</v>
      </c>
      <c r="AQ129" s="45">
        <v>0</v>
      </c>
      <c r="AR129" s="46">
        <v>0</v>
      </c>
      <c r="AS129" s="48">
        <v>0</v>
      </c>
      <c r="AT129" s="49">
        <v>0</v>
      </c>
      <c r="AU129" s="48">
        <v>0</v>
      </c>
      <c r="AV129" s="49">
        <v>0</v>
      </c>
      <c r="AW129" s="48">
        <v>0</v>
      </c>
      <c r="AX129" s="49">
        <v>0</v>
      </c>
      <c r="AY129" s="48">
        <v>0</v>
      </c>
      <c r="AZ129" s="49">
        <v>0</v>
      </c>
      <c r="BA129" s="48">
        <v>0</v>
      </c>
      <c r="BB129" s="49">
        <v>0</v>
      </c>
      <c r="BC129" s="48">
        <f t="shared" si="16"/>
        <v>0</v>
      </c>
      <c r="BD129" s="50">
        <v>0</v>
      </c>
      <c r="BE129" s="49">
        <v>0</v>
      </c>
      <c r="BF129" s="50">
        <v>0</v>
      </c>
      <c r="BG129" s="51">
        <v>0</v>
      </c>
      <c r="BH129" s="50">
        <v>0</v>
      </c>
      <c r="BI129" s="49">
        <v>0</v>
      </c>
      <c r="BJ129" s="50">
        <v>0</v>
      </c>
      <c r="BK129" s="52">
        <v>0</v>
      </c>
      <c r="BL129" s="50">
        <f t="shared" si="17"/>
        <v>0</v>
      </c>
    </row>
    <row r="130" spans="1:64" s="38" customFormat="1" x14ac:dyDescent="0.25">
      <c r="A130" s="43" t="s">
        <v>126</v>
      </c>
      <c r="B130" s="43">
        <v>6</v>
      </c>
      <c r="C130" s="43" t="s">
        <v>36</v>
      </c>
      <c r="D130" s="43" t="s">
        <v>686</v>
      </c>
      <c r="E130" s="43" t="s">
        <v>693</v>
      </c>
      <c r="F130" s="43" t="s">
        <v>699</v>
      </c>
      <c r="G130" s="44">
        <v>44237</v>
      </c>
      <c r="H130" s="43" t="s">
        <v>32</v>
      </c>
      <c r="I130" s="43" t="s">
        <v>128</v>
      </c>
      <c r="J130" s="43" t="s">
        <v>33</v>
      </c>
      <c r="K130" s="43" t="s">
        <v>702</v>
      </c>
      <c r="L130" s="43">
        <v>78181502</v>
      </c>
      <c r="M130" s="43" t="s">
        <v>488</v>
      </c>
      <c r="N130" s="45">
        <v>8000000</v>
      </c>
      <c r="O130" s="43">
        <v>17921</v>
      </c>
      <c r="P130" s="43" t="s">
        <v>712</v>
      </c>
      <c r="Q130" s="43" t="s">
        <v>150</v>
      </c>
      <c r="R130" s="50" t="s">
        <v>155</v>
      </c>
      <c r="S130" s="50" t="s">
        <v>155</v>
      </c>
      <c r="T130" s="50" t="str">
        <f t="shared" si="19"/>
        <v>enero</v>
      </c>
      <c r="U130" s="49">
        <v>0</v>
      </c>
      <c r="V130" s="50" t="s">
        <v>155</v>
      </c>
      <c r="W130" s="50" t="s">
        <v>155</v>
      </c>
      <c r="X130" s="50" t="s">
        <v>155</v>
      </c>
      <c r="Y130" s="50" t="s">
        <v>155</v>
      </c>
      <c r="Z130" s="50" t="s">
        <v>155</v>
      </c>
      <c r="AA130" s="50"/>
      <c r="AB130" s="50" t="s">
        <v>155</v>
      </c>
      <c r="AC130" s="49" t="s">
        <v>155</v>
      </c>
      <c r="AD130" s="48">
        <v>0</v>
      </c>
      <c r="AE130" s="45">
        <v>0</v>
      </c>
      <c r="AF130" s="45">
        <v>0</v>
      </c>
      <c r="AG130" s="45">
        <v>0</v>
      </c>
      <c r="AH130" s="45">
        <f t="shared" si="15"/>
        <v>0</v>
      </c>
      <c r="AI130" s="50" t="s">
        <v>155</v>
      </c>
      <c r="AJ130" s="49">
        <v>0</v>
      </c>
      <c r="AK130" s="50" t="s">
        <v>155</v>
      </c>
      <c r="AL130" s="49">
        <v>0</v>
      </c>
      <c r="AM130" s="49">
        <v>0</v>
      </c>
      <c r="AN130" s="47">
        <f t="shared" si="20"/>
        <v>0</v>
      </c>
      <c r="AO130" s="50" t="s">
        <v>155</v>
      </c>
      <c r="AP130" s="50" t="s">
        <v>155</v>
      </c>
      <c r="AQ130" s="45">
        <v>0</v>
      </c>
      <c r="AR130" s="46">
        <v>0</v>
      </c>
      <c r="AS130" s="48">
        <v>0</v>
      </c>
      <c r="AT130" s="49">
        <v>0</v>
      </c>
      <c r="AU130" s="48">
        <v>0</v>
      </c>
      <c r="AV130" s="49">
        <v>0</v>
      </c>
      <c r="AW130" s="48">
        <v>0</v>
      </c>
      <c r="AX130" s="49">
        <v>0</v>
      </c>
      <c r="AY130" s="48">
        <v>0</v>
      </c>
      <c r="AZ130" s="49">
        <v>0</v>
      </c>
      <c r="BA130" s="48">
        <v>0</v>
      </c>
      <c r="BB130" s="49">
        <v>0</v>
      </c>
      <c r="BC130" s="48">
        <f t="shared" si="16"/>
        <v>0</v>
      </c>
      <c r="BD130" s="50">
        <v>0</v>
      </c>
      <c r="BE130" s="49">
        <v>0</v>
      </c>
      <c r="BF130" s="50">
        <v>0</v>
      </c>
      <c r="BG130" s="51">
        <v>0</v>
      </c>
      <c r="BH130" s="50">
        <v>0</v>
      </c>
      <c r="BI130" s="49">
        <v>0</v>
      </c>
      <c r="BJ130" s="50">
        <v>0</v>
      </c>
      <c r="BK130" s="52">
        <v>0</v>
      </c>
      <c r="BL130" s="50">
        <f t="shared" si="17"/>
        <v>0</v>
      </c>
    </row>
    <row r="131" spans="1:64" s="38" customFormat="1" x14ac:dyDescent="0.25">
      <c r="A131" s="43" t="s">
        <v>126</v>
      </c>
      <c r="B131" s="43">
        <v>8</v>
      </c>
      <c r="C131" s="43" t="s">
        <v>36</v>
      </c>
      <c r="D131" s="43" t="s">
        <v>687</v>
      </c>
      <c r="E131" s="43" t="s">
        <v>694</v>
      </c>
      <c r="F131" s="43" t="s">
        <v>699</v>
      </c>
      <c r="G131" s="44">
        <v>44237</v>
      </c>
      <c r="H131" s="43" t="s">
        <v>32</v>
      </c>
      <c r="I131" s="43" t="s">
        <v>128</v>
      </c>
      <c r="J131" s="43" t="s">
        <v>33</v>
      </c>
      <c r="K131" s="43" t="s">
        <v>713</v>
      </c>
      <c r="L131" s="43">
        <v>78181502</v>
      </c>
      <c r="M131" s="43" t="s">
        <v>488</v>
      </c>
      <c r="N131" s="45">
        <v>18000000</v>
      </c>
      <c r="O131" s="43">
        <v>18021</v>
      </c>
      <c r="P131" s="43" t="s">
        <v>712</v>
      </c>
      <c r="Q131" s="43" t="s">
        <v>150</v>
      </c>
      <c r="R131" s="50" t="s">
        <v>155</v>
      </c>
      <c r="S131" s="50" t="s">
        <v>155</v>
      </c>
      <c r="T131" s="50" t="str">
        <f t="shared" si="19"/>
        <v>enero</v>
      </c>
      <c r="U131" s="49">
        <v>0</v>
      </c>
      <c r="V131" s="50" t="s">
        <v>155</v>
      </c>
      <c r="W131" s="50" t="s">
        <v>155</v>
      </c>
      <c r="X131" s="50" t="s">
        <v>155</v>
      </c>
      <c r="Y131" s="50" t="s">
        <v>155</v>
      </c>
      <c r="Z131" s="50" t="s">
        <v>155</v>
      </c>
      <c r="AA131" s="50"/>
      <c r="AB131" s="50" t="s">
        <v>155</v>
      </c>
      <c r="AC131" s="49" t="s">
        <v>155</v>
      </c>
      <c r="AD131" s="48">
        <v>0</v>
      </c>
      <c r="AE131" s="45">
        <v>0</v>
      </c>
      <c r="AF131" s="45">
        <v>0</v>
      </c>
      <c r="AG131" s="45">
        <v>0</v>
      </c>
      <c r="AH131" s="45">
        <f t="shared" si="15"/>
        <v>0</v>
      </c>
      <c r="AI131" s="50" t="s">
        <v>155</v>
      </c>
      <c r="AJ131" s="49">
        <v>0</v>
      </c>
      <c r="AK131" s="50" t="s">
        <v>155</v>
      </c>
      <c r="AL131" s="49">
        <v>0</v>
      </c>
      <c r="AM131" s="49">
        <v>0</v>
      </c>
      <c r="AN131" s="47">
        <f t="shared" si="20"/>
        <v>0</v>
      </c>
      <c r="AO131" s="50" t="s">
        <v>155</v>
      </c>
      <c r="AP131" s="50" t="s">
        <v>155</v>
      </c>
      <c r="AQ131" s="45">
        <v>0</v>
      </c>
      <c r="AR131" s="46">
        <v>0</v>
      </c>
      <c r="AS131" s="48">
        <v>0</v>
      </c>
      <c r="AT131" s="49">
        <v>0</v>
      </c>
      <c r="AU131" s="48">
        <v>0</v>
      </c>
      <c r="AV131" s="49">
        <v>0</v>
      </c>
      <c r="AW131" s="48">
        <v>0</v>
      </c>
      <c r="AX131" s="49">
        <v>0</v>
      </c>
      <c r="AY131" s="48">
        <v>0</v>
      </c>
      <c r="AZ131" s="49">
        <v>0</v>
      </c>
      <c r="BA131" s="48">
        <v>0</v>
      </c>
      <c r="BB131" s="49">
        <v>0</v>
      </c>
      <c r="BC131" s="48">
        <f t="shared" si="16"/>
        <v>0</v>
      </c>
      <c r="BD131" s="50">
        <v>0</v>
      </c>
      <c r="BE131" s="49">
        <v>0</v>
      </c>
      <c r="BF131" s="50">
        <v>0</v>
      </c>
      <c r="BG131" s="51">
        <v>0</v>
      </c>
      <c r="BH131" s="50">
        <v>0</v>
      </c>
      <c r="BI131" s="49">
        <v>0</v>
      </c>
      <c r="BJ131" s="50">
        <v>0</v>
      </c>
      <c r="BK131" s="52">
        <v>0</v>
      </c>
      <c r="BL131" s="50">
        <f t="shared" si="17"/>
        <v>0</v>
      </c>
    </row>
    <row r="132" spans="1:64" s="38" customFormat="1" x14ac:dyDescent="0.25">
      <c r="A132" s="43" t="s">
        <v>126</v>
      </c>
      <c r="B132" s="43">
        <v>5</v>
      </c>
      <c r="C132" s="43" t="s">
        <v>36</v>
      </c>
      <c r="D132" s="43" t="s">
        <v>688</v>
      </c>
      <c r="E132" s="43" t="s">
        <v>695</v>
      </c>
      <c r="F132" s="43" t="s">
        <v>699</v>
      </c>
      <c r="G132" s="44">
        <v>44239</v>
      </c>
      <c r="H132" s="43" t="s">
        <v>32</v>
      </c>
      <c r="I132" s="43" t="s">
        <v>128</v>
      </c>
      <c r="J132" s="43" t="s">
        <v>33</v>
      </c>
      <c r="K132" s="43" t="s">
        <v>703</v>
      </c>
      <c r="L132" s="43">
        <v>78181502</v>
      </c>
      <c r="M132" s="43" t="s">
        <v>488</v>
      </c>
      <c r="N132" s="45">
        <v>39500000</v>
      </c>
      <c r="O132" s="43">
        <v>17821</v>
      </c>
      <c r="P132" s="43" t="s">
        <v>712</v>
      </c>
      <c r="Q132" s="43" t="s">
        <v>150</v>
      </c>
      <c r="R132" s="50" t="s">
        <v>155</v>
      </c>
      <c r="S132" s="50" t="s">
        <v>155</v>
      </c>
      <c r="T132" s="50" t="str">
        <f t="shared" si="19"/>
        <v>enero</v>
      </c>
      <c r="U132" s="49">
        <v>0</v>
      </c>
      <c r="V132" s="50" t="s">
        <v>155</v>
      </c>
      <c r="W132" s="50" t="s">
        <v>155</v>
      </c>
      <c r="X132" s="50" t="s">
        <v>155</v>
      </c>
      <c r="Y132" s="50" t="s">
        <v>155</v>
      </c>
      <c r="Z132" s="50" t="s">
        <v>155</v>
      </c>
      <c r="AA132" s="50"/>
      <c r="AB132" s="50" t="s">
        <v>155</v>
      </c>
      <c r="AC132" s="49" t="s">
        <v>155</v>
      </c>
      <c r="AD132" s="48">
        <v>0</v>
      </c>
      <c r="AE132" s="45">
        <v>0</v>
      </c>
      <c r="AF132" s="45">
        <v>0</v>
      </c>
      <c r="AG132" s="45">
        <v>0</v>
      </c>
      <c r="AH132" s="45">
        <f t="shared" si="15"/>
        <v>0</v>
      </c>
      <c r="AI132" s="50" t="s">
        <v>155</v>
      </c>
      <c r="AJ132" s="49">
        <v>0</v>
      </c>
      <c r="AK132" s="50" t="s">
        <v>155</v>
      </c>
      <c r="AL132" s="49">
        <v>0</v>
      </c>
      <c r="AM132" s="49">
        <v>0</v>
      </c>
      <c r="AN132" s="47">
        <f t="shared" si="20"/>
        <v>0</v>
      </c>
      <c r="AO132" s="50" t="s">
        <v>155</v>
      </c>
      <c r="AP132" s="50" t="s">
        <v>155</v>
      </c>
      <c r="AQ132" s="45">
        <v>0</v>
      </c>
      <c r="AR132" s="46">
        <v>0</v>
      </c>
      <c r="AS132" s="48">
        <v>0</v>
      </c>
      <c r="AT132" s="49">
        <v>0</v>
      </c>
      <c r="AU132" s="48">
        <v>0</v>
      </c>
      <c r="AV132" s="49">
        <v>0</v>
      </c>
      <c r="AW132" s="48">
        <v>0</v>
      </c>
      <c r="AX132" s="49">
        <v>0</v>
      </c>
      <c r="AY132" s="48">
        <v>0</v>
      </c>
      <c r="AZ132" s="49">
        <v>0</v>
      </c>
      <c r="BA132" s="48">
        <v>0</v>
      </c>
      <c r="BB132" s="49">
        <v>0</v>
      </c>
      <c r="BC132" s="48">
        <f t="shared" si="16"/>
        <v>0</v>
      </c>
      <c r="BD132" s="50">
        <v>0</v>
      </c>
      <c r="BE132" s="49">
        <v>0</v>
      </c>
      <c r="BF132" s="50">
        <v>0</v>
      </c>
      <c r="BG132" s="51">
        <v>0</v>
      </c>
      <c r="BH132" s="50">
        <v>0</v>
      </c>
      <c r="BI132" s="49">
        <v>0</v>
      </c>
      <c r="BJ132" s="50">
        <v>0</v>
      </c>
      <c r="BK132" s="52">
        <v>0</v>
      </c>
      <c r="BL132" s="50">
        <f t="shared" si="17"/>
        <v>0</v>
      </c>
    </row>
    <row r="133" spans="1:64" s="38" customFormat="1" x14ac:dyDescent="0.25">
      <c r="A133" s="43" t="s">
        <v>126</v>
      </c>
      <c r="B133" s="43">
        <v>10</v>
      </c>
      <c r="C133" s="43" t="s">
        <v>36</v>
      </c>
      <c r="D133" s="43" t="s">
        <v>689</v>
      </c>
      <c r="E133" s="43" t="s">
        <v>696</v>
      </c>
      <c r="F133" s="43" t="s">
        <v>699</v>
      </c>
      <c r="G133" s="44">
        <v>44244</v>
      </c>
      <c r="H133" s="43" t="s">
        <v>32</v>
      </c>
      <c r="I133" s="43" t="s">
        <v>128</v>
      </c>
      <c r="J133" s="43" t="s">
        <v>33</v>
      </c>
      <c r="K133" s="43" t="s">
        <v>704</v>
      </c>
      <c r="L133" s="43">
        <v>78181502</v>
      </c>
      <c r="M133" s="43" t="s">
        <v>488</v>
      </c>
      <c r="N133" s="45">
        <v>27000000</v>
      </c>
      <c r="O133" s="43">
        <v>18421</v>
      </c>
      <c r="P133" s="43" t="s">
        <v>712</v>
      </c>
      <c r="Q133" s="43" t="s">
        <v>150</v>
      </c>
      <c r="R133" s="50" t="s">
        <v>155</v>
      </c>
      <c r="S133" s="50" t="s">
        <v>155</v>
      </c>
      <c r="T133" s="50" t="str">
        <f t="shared" si="19"/>
        <v>enero</v>
      </c>
      <c r="U133" s="49">
        <v>0</v>
      </c>
      <c r="V133" s="50" t="s">
        <v>155</v>
      </c>
      <c r="W133" s="50" t="s">
        <v>155</v>
      </c>
      <c r="X133" s="50" t="s">
        <v>155</v>
      </c>
      <c r="Y133" s="50" t="s">
        <v>155</v>
      </c>
      <c r="Z133" s="50" t="s">
        <v>155</v>
      </c>
      <c r="AA133" s="50"/>
      <c r="AB133" s="50" t="s">
        <v>155</v>
      </c>
      <c r="AC133" s="49" t="s">
        <v>155</v>
      </c>
      <c r="AD133" s="48">
        <v>0</v>
      </c>
      <c r="AE133" s="45">
        <v>0</v>
      </c>
      <c r="AF133" s="45">
        <v>0</v>
      </c>
      <c r="AG133" s="45">
        <v>0</v>
      </c>
      <c r="AH133" s="45">
        <f t="shared" si="15"/>
        <v>0</v>
      </c>
      <c r="AI133" s="50" t="s">
        <v>155</v>
      </c>
      <c r="AJ133" s="49">
        <v>0</v>
      </c>
      <c r="AK133" s="50" t="s">
        <v>155</v>
      </c>
      <c r="AL133" s="49">
        <v>0</v>
      </c>
      <c r="AM133" s="49">
        <v>0</v>
      </c>
      <c r="AN133" s="47">
        <f t="shared" si="20"/>
        <v>0</v>
      </c>
      <c r="AO133" s="50" t="s">
        <v>155</v>
      </c>
      <c r="AP133" s="50" t="s">
        <v>155</v>
      </c>
      <c r="AQ133" s="45">
        <v>0</v>
      </c>
      <c r="AR133" s="46">
        <v>0</v>
      </c>
      <c r="AS133" s="48">
        <v>0</v>
      </c>
      <c r="AT133" s="49">
        <v>0</v>
      </c>
      <c r="AU133" s="48">
        <v>0</v>
      </c>
      <c r="AV133" s="49">
        <v>0</v>
      </c>
      <c r="AW133" s="48">
        <v>0</v>
      </c>
      <c r="AX133" s="49">
        <v>0</v>
      </c>
      <c r="AY133" s="48">
        <v>0</v>
      </c>
      <c r="AZ133" s="49">
        <v>0</v>
      </c>
      <c r="BA133" s="48">
        <v>0</v>
      </c>
      <c r="BB133" s="49">
        <v>0</v>
      </c>
      <c r="BC133" s="48">
        <f t="shared" si="16"/>
        <v>0</v>
      </c>
      <c r="BD133" s="50">
        <v>0</v>
      </c>
      <c r="BE133" s="49">
        <v>0</v>
      </c>
      <c r="BF133" s="50">
        <v>0</v>
      </c>
      <c r="BG133" s="51">
        <v>0</v>
      </c>
      <c r="BH133" s="50">
        <v>0</v>
      </c>
      <c r="BI133" s="49">
        <v>0</v>
      </c>
      <c r="BJ133" s="50">
        <v>0</v>
      </c>
      <c r="BK133" s="52">
        <v>0</v>
      </c>
      <c r="BL133" s="50">
        <f t="shared" si="17"/>
        <v>0</v>
      </c>
    </row>
    <row r="134" spans="1:64" s="38" customFormat="1" x14ac:dyDescent="0.25">
      <c r="A134" s="43" t="s">
        <v>126</v>
      </c>
      <c r="B134" s="43">
        <v>112</v>
      </c>
      <c r="C134" s="43" t="s">
        <v>36</v>
      </c>
      <c r="D134" s="43" t="s">
        <v>689</v>
      </c>
      <c r="E134" s="43" t="s">
        <v>697</v>
      </c>
      <c r="F134" s="43" t="s">
        <v>699</v>
      </c>
      <c r="G134" s="44">
        <v>44245</v>
      </c>
      <c r="H134" s="43" t="s">
        <v>46</v>
      </c>
      <c r="I134" s="43" t="s">
        <v>186</v>
      </c>
      <c r="J134" s="43" t="s">
        <v>35</v>
      </c>
      <c r="K134" s="43" t="s">
        <v>705</v>
      </c>
      <c r="L134" s="43">
        <v>81111500</v>
      </c>
      <c r="M134" s="43" t="s">
        <v>709</v>
      </c>
      <c r="N134" s="45">
        <v>406999996</v>
      </c>
      <c r="O134" s="43">
        <v>21921</v>
      </c>
      <c r="P134" s="43" t="s">
        <v>423</v>
      </c>
      <c r="Q134" s="43" t="s">
        <v>150</v>
      </c>
      <c r="R134" s="50" t="s">
        <v>155</v>
      </c>
      <c r="S134" s="50" t="s">
        <v>155</v>
      </c>
      <c r="T134" s="50" t="str">
        <f t="shared" si="19"/>
        <v>enero</v>
      </c>
      <c r="U134" s="49">
        <v>0</v>
      </c>
      <c r="V134" s="50" t="s">
        <v>155</v>
      </c>
      <c r="W134" s="50" t="s">
        <v>155</v>
      </c>
      <c r="X134" s="50" t="s">
        <v>155</v>
      </c>
      <c r="Y134" s="50" t="s">
        <v>155</v>
      </c>
      <c r="Z134" s="50" t="s">
        <v>155</v>
      </c>
      <c r="AA134" s="50"/>
      <c r="AB134" s="50" t="s">
        <v>155</v>
      </c>
      <c r="AC134" s="49" t="s">
        <v>155</v>
      </c>
      <c r="AD134" s="48">
        <v>0</v>
      </c>
      <c r="AE134" s="45">
        <v>0</v>
      </c>
      <c r="AF134" s="45">
        <v>0</v>
      </c>
      <c r="AG134" s="45">
        <v>0</v>
      </c>
      <c r="AH134" s="45">
        <f t="shared" si="15"/>
        <v>0</v>
      </c>
      <c r="AI134" s="50" t="s">
        <v>155</v>
      </c>
      <c r="AJ134" s="49">
        <v>0</v>
      </c>
      <c r="AK134" s="50" t="s">
        <v>155</v>
      </c>
      <c r="AL134" s="49">
        <v>0</v>
      </c>
      <c r="AM134" s="49">
        <v>0</v>
      </c>
      <c r="AN134" s="47">
        <f t="shared" si="20"/>
        <v>0</v>
      </c>
      <c r="AO134" s="50" t="s">
        <v>155</v>
      </c>
      <c r="AP134" s="50" t="s">
        <v>155</v>
      </c>
      <c r="AQ134" s="45">
        <v>0</v>
      </c>
      <c r="AR134" s="46">
        <v>0</v>
      </c>
      <c r="AS134" s="48">
        <v>0</v>
      </c>
      <c r="AT134" s="49">
        <v>0</v>
      </c>
      <c r="AU134" s="48">
        <v>0</v>
      </c>
      <c r="AV134" s="49">
        <v>0</v>
      </c>
      <c r="AW134" s="48">
        <v>0</v>
      </c>
      <c r="AX134" s="49">
        <v>0</v>
      </c>
      <c r="AY134" s="48">
        <v>0</v>
      </c>
      <c r="AZ134" s="49">
        <v>0</v>
      </c>
      <c r="BA134" s="48">
        <v>0</v>
      </c>
      <c r="BB134" s="49">
        <v>0</v>
      </c>
      <c r="BC134" s="48">
        <f t="shared" si="16"/>
        <v>0</v>
      </c>
      <c r="BD134" s="50">
        <v>0</v>
      </c>
      <c r="BE134" s="49">
        <v>0</v>
      </c>
      <c r="BF134" s="50">
        <v>0</v>
      </c>
      <c r="BG134" s="51">
        <v>0</v>
      </c>
      <c r="BH134" s="50">
        <v>0</v>
      </c>
      <c r="BI134" s="49">
        <v>0</v>
      </c>
      <c r="BJ134" s="50">
        <v>0</v>
      </c>
      <c r="BK134" s="52">
        <v>0</v>
      </c>
      <c r="BL134" s="50">
        <f t="shared" si="17"/>
        <v>0</v>
      </c>
    </row>
    <row r="135" spans="1:64" s="38" customFormat="1" x14ac:dyDescent="0.25">
      <c r="A135" s="43" t="s">
        <v>126</v>
      </c>
      <c r="B135" s="43">
        <v>111</v>
      </c>
      <c r="C135" s="43" t="s">
        <v>36</v>
      </c>
      <c r="D135" s="43" t="s">
        <v>690</v>
      </c>
      <c r="E135" s="43" t="s">
        <v>698</v>
      </c>
      <c r="F135" s="43" t="s">
        <v>699</v>
      </c>
      <c r="G135" s="44">
        <v>44249</v>
      </c>
      <c r="H135" s="43" t="s">
        <v>46</v>
      </c>
      <c r="I135" s="43" t="s">
        <v>186</v>
      </c>
      <c r="J135" s="43" t="s">
        <v>35</v>
      </c>
      <c r="K135" s="43" t="s">
        <v>706</v>
      </c>
      <c r="L135" s="43">
        <v>72103300</v>
      </c>
      <c r="M135" s="43" t="s">
        <v>710</v>
      </c>
      <c r="N135" s="45">
        <v>154323562</v>
      </c>
      <c r="O135" s="43">
        <v>21221</v>
      </c>
      <c r="P135" s="43" t="s">
        <v>423</v>
      </c>
      <c r="Q135" s="43" t="s">
        <v>150</v>
      </c>
      <c r="R135" s="50" t="s">
        <v>155</v>
      </c>
      <c r="S135" s="50" t="s">
        <v>155</v>
      </c>
      <c r="T135" s="50" t="str">
        <f t="shared" si="19"/>
        <v>enero</v>
      </c>
      <c r="U135" s="49">
        <v>0</v>
      </c>
      <c r="V135" s="50" t="s">
        <v>155</v>
      </c>
      <c r="W135" s="50" t="s">
        <v>155</v>
      </c>
      <c r="X135" s="50" t="s">
        <v>155</v>
      </c>
      <c r="Y135" s="50" t="s">
        <v>155</v>
      </c>
      <c r="Z135" s="50" t="s">
        <v>155</v>
      </c>
      <c r="AA135" s="50"/>
      <c r="AB135" s="50" t="s">
        <v>155</v>
      </c>
      <c r="AC135" s="49" t="s">
        <v>155</v>
      </c>
      <c r="AD135" s="48">
        <v>0</v>
      </c>
      <c r="AE135" s="45">
        <v>0</v>
      </c>
      <c r="AF135" s="45">
        <v>0</v>
      </c>
      <c r="AG135" s="45">
        <v>0</v>
      </c>
      <c r="AH135" s="45">
        <f t="shared" si="15"/>
        <v>0</v>
      </c>
      <c r="AI135" s="50" t="s">
        <v>155</v>
      </c>
      <c r="AJ135" s="49">
        <v>0</v>
      </c>
      <c r="AK135" s="50" t="s">
        <v>155</v>
      </c>
      <c r="AL135" s="49">
        <v>0</v>
      </c>
      <c r="AM135" s="49">
        <v>0</v>
      </c>
      <c r="AN135" s="47">
        <f t="shared" si="20"/>
        <v>0</v>
      </c>
      <c r="AO135" s="50" t="s">
        <v>155</v>
      </c>
      <c r="AP135" s="50" t="s">
        <v>155</v>
      </c>
      <c r="AQ135" s="45">
        <v>0</v>
      </c>
      <c r="AR135" s="46">
        <v>0</v>
      </c>
      <c r="AS135" s="48">
        <v>0</v>
      </c>
      <c r="AT135" s="49">
        <v>0</v>
      </c>
      <c r="AU135" s="48">
        <v>0</v>
      </c>
      <c r="AV135" s="49">
        <v>0</v>
      </c>
      <c r="AW135" s="48">
        <v>0</v>
      </c>
      <c r="AX135" s="49">
        <v>0</v>
      </c>
      <c r="AY135" s="48">
        <v>0</v>
      </c>
      <c r="AZ135" s="49">
        <v>0</v>
      </c>
      <c r="BA135" s="48">
        <v>0</v>
      </c>
      <c r="BB135" s="49">
        <v>0</v>
      </c>
      <c r="BC135" s="48">
        <f t="shared" si="16"/>
        <v>0</v>
      </c>
      <c r="BD135" s="50">
        <v>0</v>
      </c>
      <c r="BE135" s="49">
        <v>0</v>
      </c>
      <c r="BF135" s="50">
        <v>0</v>
      </c>
      <c r="BG135" s="51">
        <v>0</v>
      </c>
      <c r="BH135" s="50">
        <v>0</v>
      </c>
      <c r="BI135" s="49">
        <v>0</v>
      </c>
      <c r="BJ135" s="50">
        <v>0</v>
      </c>
      <c r="BK135" s="52">
        <v>0</v>
      </c>
      <c r="BL135" s="50">
        <f t="shared" si="17"/>
        <v>0</v>
      </c>
    </row>
    <row r="136" spans="1:64" s="38" customFormat="1" x14ac:dyDescent="0.25">
      <c r="A136" s="43" t="s">
        <v>126</v>
      </c>
      <c r="B136" s="43">
        <v>80</v>
      </c>
      <c r="C136" s="43" t="s">
        <v>36</v>
      </c>
      <c r="D136" s="43" t="s">
        <v>717</v>
      </c>
      <c r="E136" s="43" t="s">
        <v>718</v>
      </c>
      <c r="F136" s="43" t="s">
        <v>201</v>
      </c>
      <c r="G136" s="44">
        <v>43781</v>
      </c>
      <c r="H136" s="43" t="s">
        <v>38</v>
      </c>
      <c r="I136" s="43" t="s">
        <v>152</v>
      </c>
      <c r="J136" s="43" t="s">
        <v>33</v>
      </c>
      <c r="K136" s="43" t="s">
        <v>719</v>
      </c>
      <c r="L136" s="43">
        <v>80131500</v>
      </c>
      <c r="M136" s="43" t="s">
        <v>720</v>
      </c>
      <c r="N136" s="45">
        <v>397599310</v>
      </c>
      <c r="O136" s="43">
        <v>52919</v>
      </c>
      <c r="P136" s="43" t="s">
        <v>721</v>
      </c>
      <c r="Q136" s="43" t="s">
        <v>129</v>
      </c>
      <c r="R136" s="43" t="s">
        <v>130</v>
      </c>
      <c r="S136" s="43" t="s">
        <v>722</v>
      </c>
      <c r="T136" s="43" t="s">
        <v>587</v>
      </c>
      <c r="U136" s="44">
        <v>43784</v>
      </c>
      <c r="V136" s="43" t="s">
        <v>152</v>
      </c>
      <c r="W136" s="43" t="s">
        <v>169</v>
      </c>
      <c r="X136" s="43" t="s">
        <v>301</v>
      </c>
      <c r="Y136" s="43" t="s">
        <v>723</v>
      </c>
      <c r="Z136" s="58">
        <v>7470860</v>
      </c>
      <c r="AA136" s="43"/>
      <c r="AB136" s="43" t="s">
        <v>724</v>
      </c>
      <c r="AC136" s="46">
        <v>43784</v>
      </c>
      <c r="AD136" s="45">
        <v>16163710</v>
      </c>
      <c r="AE136" s="45">
        <v>144000000</v>
      </c>
      <c r="AF136" s="45">
        <v>148320000</v>
      </c>
      <c r="AG136" s="45">
        <v>89115600</v>
      </c>
      <c r="AH136" s="45">
        <v>397599310</v>
      </c>
      <c r="AI136" s="43" t="s">
        <v>145</v>
      </c>
      <c r="AJ136" s="46">
        <v>0</v>
      </c>
      <c r="AK136" s="43" t="s">
        <v>155</v>
      </c>
      <c r="AL136" s="46">
        <v>43784</v>
      </c>
      <c r="AM136" s="46">
        <v>44773</v>
      </c>
      <c r="AN136" s="47">
        <v>989</v>
      </c>
      <c r="AO136" s="43" t="s">
        <v>725</v>
      </c>
      <c r="AP136" s="43">
        <v>7314404</v>
      </c>
      <c r="AQ136" s="45">
        <v>0</v>
      </c>
      <c r="AR136" s="46">
        <v>0</v>
      </c>
      <c r="AS136" s="48">
        <v>0</v>
      </c>
      <c r="AT136" s="49">
        <v>0</v>
      </c>
      <c r="AU136" s="48">
        <v>0</v>
      </c>
      <c r="AV136" s="49">
        <v>0</v>
      </c>
      <c r="AW136" s="48">
        <v>0</v>
      </c>
      <c r="AX136" s="49">
        <v>0</v>
      </c>
      <c r="AY136" s="48">
        <v>0</v>
      </c>
      <c r="AZ136" s="49">
        <v>0</v>
      </c>
      <c r="BA136" s="48">
        <v>0</v>
      </c>
      <c r="BB136" s="49">
        <v>0</v>
      </c>
      <c r="BC136" s="48">
        <f t="shared" ref="BC136:BC159" si="21">+AH136+AQ136+AS136+AU136+AW136+AY136-BA136</f>
        <v>397599310</v>
      </c>
      <c r="BD136" s="50">
        <v>0</v>
      </c>
      <c r="BE136" s="49">
        <v>0</v>
      </c>
      <c r="BF136" s="50">
        <v>0</v>
      </c>
      <c r="BG136" s="51">
        <v>0</v>
      </c>
      <c r="BH136" s="50">
        <v>0</v>
      </c>
      <c r="BI136" s="49">
        <v>0</v>
      </c>
      <c r="BJ136" s="50">
        <v>0</v>
      </c>
      <c r="BK136" s="52">
        <v>0</v>
      </c>
      <c r="BL136" s="50">
        <f t="shared" ref="BL136:BL159" si="22">+BD136+BF136+BH136+BJ136+AN136</f>
        <v>989</v>
      </c>
    </row>
    <row r="137" spans="1:64" s="38" customFormat="1" x14ac:dyDescent="0.25">
      <c r="A137" s="43" t="s">
        <v>126</v>
      </c>
      <c r="B137" s="43">
        <v>75</v>
      </c>
      <c r="C137" s="43" t="s">
        <v>36</v>
      </c>
      <c r="D137" s="43" t="s">
        <v>726</v>
      </c>
      <c r="E137" s="43" t="s">
        <v>727</v>
      </c>
      <c r="F137" s="43" t="s">
        <v>201</v>
      </c>
      <c r="G137" s="44">
        <v>43777</v>
      </c>
      <c r="H137" s="43" t="s">
        <v>38</v>
      </c>
      <c r="I137" s="43" t="s">
        <v>152</v>
      </c>
      <c r="J137" s="43" t="s">
        <v>33</v>
      </c>
      <c r="K137" s="43" t="s">
        <v>728</v>
      </c>
      <c r="L137" s="43">
        <v>80131500</v>
      </c>
      <c r="M137" s="43" t="s">
        <v>720</v>
      </c>
      <c r="N137" s="45">
        <v>24081809</v>
      </c>
      <c r="O137" s="43">
        <v>51119</v>
      </c>
      <c r="P137" s="43" t="s">
        <v>721</v>
      </c>
      <c r="Q137" s="43" t="s">
        <v>129</v>
      </c>
      <c r="R137" s="43" t="s">
        <v>130</v>
      </c>
      <c r="S137" s="43" t="s">
        <v>729</v>
      </c>
      <c r="T137" s="43" t="s">
        <v>587</v>
      </c>
      <c r="U137" s="44">
        <v>43784</v>
      </c>
      <c r="V137" s="43" t="s">
        <v>152</v>
      </c>
      <c r="W137" s="43" t="s">
        <v>174</v>
      </c>
      <c r="X137" s="43" t="s">
        <v>269</v>
      </c>
      <c r="Y137" s="43" t="s">
        <v>730</v>
      </c>
      <c r="Z137" s="58">
        <v>10105215</v>
      </c>
      <c r="AA137" s="43"/>
      <c r="AB137" s="43" t="s">
        <v>731</v>
      </c>
      <c r="AC137" s="46">
        <v>43784</v>
      </c>
      <c r="AD137" s="45">
        <v>1913153</v>
      </c>
      <c r="AE137" s="45">
        <v>22168656</v>
      </c>
      <c r="AF137" s="45"/>
      <c r="AG137" s="45"/>
      <c r="AH137" s="45">
        <v>24081809</v>
      </c>
      <c r="AI137" s="43" t="s">
        <v>145</v>
      </c>
      <c r="AJ137" s="46">
        <v>0</v>
      </c>
      <c r="AK137" s="43" t="s">
        <v>155</v>
      </c>
      <c r="AL137" s="46">
        <v>43784</v>
      </c>
      <c r="AM137" s="46">
        <v>44196</v>
      </c>
      <c r="AN137" s="47">
        <v>412</v>
      </c>
      <c r="AO137" s="43" t="s">
        <v>732</v>
      </c>
      <c r="AP137" s="43">
        <v>10137087</v>
      </c>
      <c r="AQ137" s="45">
        <v>0</v>
      </c>
      <c r="AR137" s="46">
        <v>0</v>
      </c>
      <c r="AS137" s="48">
        <v>0</v>
      </c>
      <c r="AT137" s="49">
        <v>0</v>
      </c>
      <c r="AU137" s="48">
        <v>0</v>
      </c>
      <c r="AV137" s="49">
        <v>0</v>
      </c>
      <c r="AW137" s="48">
        <v>0</v>
      </c>
      <c r="AX137" s="49">
        <v>0</v>
      </c>
      <c r="AY137" s="48">
        <v>0</v>
      </c>
      <c r="AZ137" s="49">
        <v>0</v>
      </c>
      <c r="BA137" s="48">
        <v>0</v>
      </c>
      <c r="BB137" s="49">
        <v>0</v>
      </c>
      <c r="BC137" s="48">
        <f t="shared" si="21"/>
        <v>24081809</v>
      </c>
      <c r="BD137" s="50">
        <v>0</v>
      </c>
      <c r="BE137" s="49">
        <v>0</v>
      </c>
      <c r="BF137" s="50">
        <v>0</v>
      </c>
      <c r="BG137" s="51">
        <v>0</v>
      </c>
      <c r="BH137" s="50">
        <v>0</v>
      </c>
      <c r="BI137" s="49">
        <v>0</v>
      </c>
      <c r="BJ137" s="50">
        <v>0</v>
      </c>
      <c r="BK137" s="52">
        <v>0</v>
      </c>
      <c r="BL137" s="50">
        <f t="shared" si="22"/>
        <v>412</v>
      </c>
    </row>
    <row r="138" spans="1:64" s="38" customFormat="1" x14ac:dyDescent="0.25">
      <c r="A138" s="43" t="s">
        <v>126</v>
      </c>
      <c r="B138" s="43">
        <v>212</v>
      </c>
      <c r="C138" s="43" t="s">
        <v>31</v>
      </c>
      <c r="D138" s="43" t="s">
        <v>736</v>
      </c>
      <c r="E138" s="43" t="s">
        <v>737</v>
      </c>
      <c r="F138" s="43" t="s">
        <v>699</v>
      </c>
      <c r="G138" s="44">
        <v>44231</v>
      </c>
      <c r="H138" s="43" t="s">
        <v>38</v>
      </c>
      <c r="I138" s="43" t="s">
        <v>139</v>
      </c>
      <c r="J138" s="43" t="s">
        <v>178</v>
      </c>
      <c r="K138" s="43" t="s">
        <v>738</v>
      </c>
      <c r="L138" s="43">
        <v>80161500</v>
      </c>
      <c r="M138" s="43" t="s">
        <v>464</v>
      </c>
      <c r="N138" s="45" t="s">
        <v>739</v>
      </c>
      <c r="O138" s="43">
        <v>18221</v>
      </c>
      <c r="P138" s="43" t="s">
        <v>376</v>
      </c>
      <c r="Q138" s="43" t="s">
        <v>129</v>
      </c>
      <c r="R138" s="43" t="s">
        <v>130</v>
      </c>
      <c r="S138" s="43" t="s">
        <v>793</v>
      </c>
      <c r="T138" s="43" t="s">
        <v>699</v>
      </c>
      <c r="U138" s="44">
        <v>44236</v>
      </c>
      <c r="V138" s="43" t="s">
        <v>131</v>
      </c>
      <c r="W138" s="43" t="s">
        <v>132</v>
      </c>
      <c r="X138" s="43" t="s">
        <v>233</v>
      </c>
      <c r="Y138" s="43" t="s">
        <v>794</v>
      </c>
      <c r="Z138" s="58">
        <v>51573271</v>
      </c>
      <c r="AA138" s="43"/>
      <c r="AB138" s="43">
        <v>34521</v>
      </c>
      <c r="AC138" s="46">
        <v>44236</v>
      </c>
      <c r="AD138" s="45">
        <v>85525000</v>
      </c>
      <c r="AE138" s="45">
        <v>0</v>
      </c>
      <c r="AF138" s="45">
        <v>0</v>
      </c>
      <c r="AG138" s="45">
        <v>0</v>
      </c>
      <c r="AH138" s="45">
        <f t="shared" ref="AH138:AH159" si="23">+AD138+AE138+AF138+AG138</f>
        <v>85525000</v>
      </c>
      <c r="AI138" s="43" t="s">
        <v>145</v>
      </c>
      <c r="AJ138" s="46">
        <v>1</v>
      </c>
      <c r="AK138" s="43" t="s">
        <v>155</v>
      </c>
      <c r="AL138" s="46">
        <v>44237</v>
      </c>
      <c r="AM138" s="46">
        <v>44561</v>
      </c>
      <c r="AN138" s="47">
        <v>324</v>
      </c>
      <c r="AO138" s="43" t="s">
        <v>803</v>
      </c>
      <c r="AP138" s="43">
        <v>79572017</v>
      </c>
      <c r="AQ138" s="45">
        <v>0</v>
      </c>
      <c r="AR138" s="46">
        <v>0</v>
      </c>
      <c r="AS138" s="48">
        <v>0</v>
      </c>
      <c r="AT138" s="49">
        <v>0</v>
      </c>
      <c r="AU138" s="48">
        <v>0</v>
      </c>
      <c r="AV138" s="49">
        <v>0</v>
      </c>
      <c r="AW138" s="48">
        <v>0</v>
      </c>
      <c r="AX138" s="49">
        <v>0</v>
      </c>
      <c r="AY138" s="48">
        <v>0</v>
      </c>
      <c r="AZ138" s="49">
        <v>0</v>
      </c>
      <c r="BA138" s="48">
        <v>0</v>
      </c>
      <c r="BB138" s="49">
        <v>0</v>
      </c>
      <c r="BC138" s="48">
        <f t="shared" si="21"/>
        <v>85525000</v>
      </c>
      <c r="BD138" s="50">
        <v>0</v>
      </c>
      <c r="BE138" s="49">
        <v>0</v>
      </c>
      <c r="BF138" s="50">
        <v>0</v>
      </c>
      <c r="BG138" s="51">
        <v>0</v>
      </c>
      <c r="BH138" s="50">
        <v>0</v>
      </c>
      <c r="BI138" s="49">
        <v>0</v>
      </c>
      <c r="BJ138" s="50">
        <v>0</v>
      </c>
      <c r="BK138" s="52">
        <v>0</v>
      </c>
      <c r="BL138" s="50">
        <f t="shared" si="22"/>
        <v>324</v>
      </c>
    </row>
    <row r="139" spans="1:64" s="38" customFormat="1" x14ac:dyDescent="0.25">
      <c r="A139" s="43" t="s">
        <v>126</v>
      </c>
      <c r="B139" s="43">
        <v>98</v>
      </c>
      <c r="C139" s="43" t="s">
        <v>31</v>
      </c>
      <c r="D139" s="43" t="s">
        <v>740</v>
      </c>
      <c r="E139" s="43" t="s">
        <v>741</v>
      </c>
      <c r="F139" s="43" t="s">
        <v>699</v>
      </c>
      <c r="G139" s="44">
        <v>44231</v>
      </c>
      <c r="H139" s="43" t="s">
        <v>38</v>
      </c>
      <c r="I139" s="43" t="s">
        <v>139</v>
      </c>
      <c r="J139" s="43" t="s">
        <v>35</v>
      </c>
      <c r="K139" s="43" t="s">
        <v>363</v>
      </c>
      <c r="L139" s="43" t="s">
        <v>742</v>
      </c>
      <c r="M139" s="43" t="s">
        <v>743</v>
      </c>
      <c r="N139" s="45">
        <v>77627000</v>
      </c>
      <c r="O139" s="43">
        <v>17521</v>
      </c>
      <c r="P139" s="43" t="s">
        <v>387</v>
      </c>
      <c r="Q139" s="43" t="s">
        <v>129</v>
      </c>
      <c r="R139" s="43" t="s">
        <v>130</v>
      </c>
      <c r="S139" s="43" t="s">
        <v>795</v>
      </c>
      <c r="T139" s="43" t="s">
        <v>699</v>
      </c>
      <c r="U139" s="44">
        <v>44237</v>
      </c>
      <c r="V139" s="43" t="s">
        <v>131</v>
      </c>
      <c r="W139" s="43" t="s">
        <v>132</v>
      </c>
      <c r="X139" s="43" t="s">
        <v>233</v>
      </c>
      <c r="Y139" s="43" t="s">
        <v>796</v>
      </c>
      <c r="Z139" s="43">
        <v>72292500</v>
      </c>
      <c r="AA139" s="43"/>
      <c r="AB139" s="43">
        <v>36221</v>
      </c>
      <c r="AC139" s="46">
        <v>44237</v>
      </c>
      <c r="AD139" s="45">
        <v>77627000</v>
      </c>
      <c r="AE139" s="45">
        <v>0</v>
      </c>
      <c r="AF139" s="45">
        <v>0</v>
      </c>
      <c r="AG139" s="45">
        <v>0</v>
      </c>
      <c r="AH139" s="45">
        <f t="shared" si="23"/>
        <v>77627000</v>
      </c>
      <c r="AI139" s="43" t="s">
        <v>145</v>
      </c>
      <c r="AJ139" s="46">
        <v>1</v>
      </c>
      <c r="AK139" s="43" t="s">
        <v>155</v>
      </c>
      <c r="AL139" s="46">
        <v>44242</v>
      </c>
      <c r="AM139" s="46">
        <v>44561</v>
      </c>
      <c r="AN139" s="47">
        <v>319</v>
      </c>
      <c r="AO139" s="43" t="s">
        <v>804</v>
      </c>
      <c r="AP139" s="43">
        <v>80016953</v>
      </c>
      <c r="AQ139" s="45">
        <v>0</v>
      </c>
      <c r="AR139" s="46">
        <v>0</v>
      </c>
      <c r="AS139" s="48">
        <v>0</v>
      </c>
      <c r="AT139" s="49">
        <v>0</v>
      </c>
      <c r="AU139" s="48">
        <v>0</v>
      </c>
      <c r="AV139" s="49">
        <v>0</v>
      </c>
      <c r="AW139" s="48">
        <v>0</v>
      </c>
      <c r="AX139" s="49">
        <v>0</v>
      </c>
      <c r="AY139" s="48">
        <v>0</v>
      </c>
      <c r="AZ139" s="49">
        <v>0</v>
      </c>
      <c r="BA139" s="48">
        <v>0</v>
      </c>
      <c r="BB139" s="49">
        <v>0</v>
      </c>
      <c r="BC139" s="48">
        <f t="shared" si="21"/>
        <v>77627000</v>
      </c>
      <c r="BD139" s="50">
        <v>0</v>
      </c>
      <c r="BE139" s="49">
        <v>0</v>
      </c>
      <c r="BF139" s="50">
        <v>0</v>
      </c>
      <c r="BG139" s="51">
        <v>0</v>
      </c>
      <c r="BH139" s="50">
        <v>0</v>
      </c>
      <c r="BI139" s="49">
        <v>0</v>
      </c>
      <c r="BJ139" s="50">
        <v>0</v>
      </c>
      <c r="BK139" s="52">
        <v>0</v>
      </c>
      <c r="BL139" s="50">
        <f t="shared" si="22"/>
        <v>319</v>
      </c>
    </row>
    <row r="140" spans="1:64" s="38" customFormat="1" x14ac:dyDescent="0.25">
      <c r="A140" s="43" t="s">
        <v>126</v>
      </c>
      <c r="B140" s="43">
        <v>100</v>
      </c>
      <c r="C140" s="43" t="s">
        <v>31</v>
      </c>
      <c r="D140" s="43" t="s">
        <v>744</v>
      </c>
      <c r="E140" s="43" t="s">
        <v>745</v>
      </c>
      <c r="F140" s="43" t="s">
        <v>699</v>
      </c>
      <c r="G140" s="44">
        <v>44235</v>
      </c>
      <c r="H140" s="43" t="s">
        <v>38</v>
      </c>
      <c r="I140" s="43" t="s">
        <v>139</v>
      </c>
      <c r="J140" s="43" t="s">
        <v>35</v>
      </c>
      <c r="K140" s="43" t="s">
        <v>363</v>
      </c>
      <c r="L140" s="43" t="s">
        <v>742</v>
      </c>
      <c r="M140" s="43" t="s">
        <v>743</v>
      </c>
      <c r="N140" s="45">
        <v>77627000</v>
      </c>
      <c r="O140" s="43">
        <v>17621</v>
      </c>
      <c r="P140" s="43" t="s">
        <v>387</v>
      </c>
      <c r="Q140" s="43" t="s">
        <v>129</v>
      </c>
      <c r="R140" s="43" t="s">
        <v>130</v>
      </c>
      <c r="S140" s="43" t="s">
        <v>797</v>
      </c>
      <c r="T140" s="43" t="s">
        <v>699</v>
      </c>
      <c r="U140" s="44">
        <v>44239</v>
      </c>
      <c r="V140" s="43" t="s">
        <v>131</v>
      </c>
      <c r="W140" s="43" t="s">
        <v>132</v>
      </c>
      <c r="X140" s="43" t="s">
        <v>233</v>
      </c>
      <c r="Y140" s="43" t="s">
        <v>798</v>
      </c>
      <c r="Z140" s="58">
        <v>80766703</v>
      </c>
      <c r="AA140" s="43"/>
      <c r="AB140" s="43">
        <v>37021</v>
      </c>
      <c r="AC140" s="46">
        <v>44239</v>
      </c>
      <c r="AD140" s="45">
        <v>77627000</v>
      </c>
      <c r="AE140" s="45">
        <v>0</v>
      </c>
      <c r="AF140" s="45">
        <v>0</v>
      </c>
      <c r="AG140" s="45">
        <v>0</v>
      </c>
      <c r="AH140" s="45">
        <f t="shared" si="23"/>
        <v>77627000</v>
      </c>
      <c r="AI140" s="43" t="s">
        <v>145</v>
      </c>
      <c r="AJ140" s="46">
        <v>1</v>
      </c>
      <c r="AK140" s="43" t="s">
        <v>155</v>
      </c>
      <c r="AL140" s="46">
        <v>44243</v>
      </c>
      <c r="AM140" s="46">
        <v>44561</v>
      </c>
      <c r="AN140" s="47">
        <v>318</v>
      </c>
      <c r="AO140" s="43" t="s">
        <v>804</v>
      </c>
      <c r="AP140" s="43">
        <v>80016953</v>
      </c>
      <c r="AQ140" s="45">
        <v>0</v>
      </c>
      <c r="AR140" s="46">
        <v>0</v>
      </c>
      <c r="AS140" s="48">
        <v>0</v>
      </c>
      <c r="AT140" s="49">
        <v>0</v>
      </c>
      <c r="AU140" s="48">
        <v>0</v>
      </c>
      <c r="AV140" s="49">
        <v>0</v>
      </c>
      <c r="AW140" s="48">
        <v>0</v>
      </c>
      <c r="AX140" s="49">
        <v>0</v>
      </c>
      <c r="AY140" s="48">
        <v>0</v>
      </c>
      <c r="AZ140" s="49">
        <v>0</v>
      </c>
      <c r="BA140" s="48">
        <v>0</v>
      </c>
      <c r="BB140" s="49">
        <v>0</v>
      </c>
      <c r="BC140" s="48">
        <f t="shared" si="21"/>
        <v>77627000</v>
      </c>
      <c r="BD140" s="50">
        <v>0</v>
      </c>
      <c r="BE140" s="49">
        <v>0</v>
      </c>
      <c r="BF140" s="50">
        <v>0</v>
      </c>
      <c r="BG140" s="51">
        <v>0</v>
      </c>
      <c r="BH140" s="50">
        <v>0</v>
      </c>
      <c r="BI140" s="49">
        <v>0</v>
      </c>
      <c r="BJ140" s="50">
        <v>0</v>
      </c>
      <c r="BK140" s="52">
        <v>0</v>
      </c>
      <c r="BL140" s="50">
        <f t="shared" si="22"/>
        <v>318</v>
      </c>
    </row>
    <row r="141" spans="1:64" s="38" customFormat="1" x14ac:dyDescent="0.25">
      <c r="A141" s="43" t="s">
        <v>126</v>
      </c>
      <c r="B141" s="43">
        <v>55</v>
      </c>
      <c r="C141" s="43" t="s">
        <v>31</v>
      </c>
      <c r="D141" s="43" t="s">
        <v>746</v>
      </c>
      <c r="E141" s="43" t="s">
        <v>747</v>
      </c>
      <c r="F141" s="43" t="s">
        <v>699</v>
      </c>
      <c r="G141" s="44">
        <v>44235</v>
      </c>
      <c r="H141" s="43" t="s">
        <v>32</v>
      </c>
      <c r="I141" s="43" t="s">
        <v>128</v>
      </c>
      <c r="J141" s="43" t="s">
        <v>33</v>
      </c>
      <c r="K141" s="43" t="s">
        <v>748</v>
      </c>
      <c r="L141" s="43" t="s">
        <v>749</v>
      </c>
      <c r="M141" s="43" t="s">
        <v>750</v>
      </c>
      <c r="N141" s="45">
        <v>4546286</v>
      </c>
      <c r="O141" s="43">
        <v>18921</v>
      </c>
      <c r="P141" s="43" t="s">
        <v>579</v>
      </c>
      <c r="Q141" s="43" t="s">
        <v>129</v>
      </c>
      <c r="R141" s="43" t="s">
        <v>130</v>
      </c>
      <c r="S141" s="43" t="s">
        <v>799</v>
      </c>
      <c r="T141" s="43" t="s">
        <v>699</v>
      </c>
      <c r="U141" s="44">
        <v>44249</v>
      </c>
      <c r="V141" s="43" t="s">
        <v>215</v>
      </c>
      <c r="W141" s="43" t="s">
        <v>210</v>
      </c>
      <c r="X141" s="43" t="s">
        <v>194</v>
      </c>
      <c r="Y141" s="43" t="s">
        <v>800</v>
      </c>
      <c r="Z141" s="43">
        <v>800020672</v>
      </c>
      <c r="AA141" s="43">
        <v>7</v>
      </c>
      <c r="AB141" s="43">
        <v>43421</v>
      </c>
      <c r="AC141" s="46">
        <v>44249</v>
      </c>
      <c r="AD141" s="45">
        <v>4546286</v>
      </c>
      <c r="AE141" s="45">
        <v>0</v>
      </c>
      <c r="AF141" s="45">
        <v>0</v>
      </c>
      <c r="AG141" s="45">
        <v>0</v>
      </c>
      <c r="AH141" s="45">
        <f t="shared" si="23"/>
        <v>4546286</v>
      </c>
      <c r="AI141" s="50" t="s">
        <v>145</v>
      </c>
      <c r="AJ141" s="49">
        <v>1</v>
      </c>
      <c r="AK141" s="50" t="s">
        <v>155</v>
      </c>
      <c r="AL141" s="49">
        <v>44256</v>
      </c>
      <c r="AM141" s="49">
        <v>44561</v>
      </c>
      <c r="AN141" s="47">
        <v>305</v>
      </c>
      <c r="AO141" s="50" t="s">
        <v>805</v>
      </c>
      <c r="AP141" s="50">
        <v>40988421</v>
      </c>
      <c r="AQ141" s="45">
        <v>0</v>
      </c>
      <c r="AR141" s="46">
        <v>0</v>
      </c>
      <c r="AS141" s="48">
        <v>0</v>
      </c>
      <c r="AT141" s="49">
        <v>0</v>
      </c>
      <c r="AU141" s="48">
        <v>0</v>
      </c>
      <c r="AV141" s="49">
        <v>0</v>
      </c>
      <c r="AW141" s="48">
        <v>0</v>
      </c>
      <c r="AX141" s="49">
        <v>0</v>
      </c>
      <c r="AY141" s="48">
        <v>0</v>
      </c>
      <c r="AZ141" s="49">
        <v>0</v>
      </c>
      <c r="BA141" s="48">
        <v>0</v>
      </c>
      <c r="BB141" s="49">
        <v>0</v>
      </c>
      <c r="BC141" s="48">
        <f t="shared" si="21"/>
        <v>4546286</v>
      </c>
      <c r="BD141" s="50">
        <v>0</v>
      </c>
      <c r="BE141" s="49">
        <v>0</v>
      </c>
      <c r="BF141" s="50">
        <v>0</v>
      </c>
      <c r="BG141" s="51">
        <v>0</v>
      </c>
      <c r="BH141" s="50">
        <v>0</v>
      </c>
      <c r="BI141" s="49">
        <v>0</v>
      </c>
      <c r="BJ141" s="50">
        <v>0</v>
      </c>
      <c r="BK141" s="52">
        <v>0</v>
      </c>
      <c r="BL141" s="50">
        <f t="shared" si="22"/>
        <v>305</v>
      </c>
    </row>
    <row r="142" spans="1:64" s="38" customFormat="1" x14ac:dyDescent="0.25">
      <c r="A142" s="43" t="s">
        <v>126</v>
      </c>
      <c r="B142" s="43">
        <v>52</v>
      </c>
      <c r="C142" s="43" t="s">
        <v>31</v>
      </c>
      <c r="D142" s="43" t="s">
        <v>751</v>
      </c>
      <c r="E142" s="43" t="s">
        <v>752</v>
      </c>
      <c r="F142" s="43" t="s">
        <v>699</v>
      </c>
      <c r="G142" s="44">
        <v>44237</v>
      </c>
      <c r="H142" s="43" t="s">
        <v>32</v>
      </c>
      <c r="I142" s="43" t="s">
        <v>128</v>
      </c>
      <c r="J142" s="43" t="s">
        <v>33</v>
      </c>
      <c r="K142" s="43" t="s">
        <v>753</v>
      </c>
      <c r="L142" s="43" t="s">
        <v>749</v>
      </c>
      <c r="M142" s="43" t="s">
        <v>750</v>
      </c>
      <c r="N142" s="45">
        <v>1768000</v>
      </c>
      <c r="O142" s="43">
        <v>18821</v>
      </c>
      <c r="P142" s="43" t="s">
        <v>600</v>
      </c>
      <c r="Q142" s="43" t="s">
        <v>140</v>
      </c>
      <c r="R142" s="43" t="s">
        <v>161</v>
      </c>
      <c r="S142" s="50" t="s">
        <v>155</v>
      </c>
      <c r="T142" s="50" t="str">
        <f t="shared" ref="T142" si="24">TEXT(U142,"mmmm")</f>
        <v>enero</v>
      </c>
      <c r="U142" s="49">
        <v>0</v>
      </c>
      <c r="V142" s="50" t="s">
        <v>155</v>
      </c>
      <c r="W142" s="50" t="s">
        <v>155</v>
      </c>
      <c r="X142" s="50" t="s">
        <v>155</v>
      </c>
      <c r="Y142" s="50" t="s">
        <v>155</v>
      </c>
      <c r="Z142" s="50" t="s">
        <v>155</v>
      </c>
      <c r="AA142" s="50"/>
      <c r="AB142" s="50" t="s">
        <v>155</v>
      </c>
      <c r="AC142" s="49" t="s">
        <v>155</v>
      </c>
      <c r="AD142" s="48">
        <v>0</v>
      </c>
      <c r="AE142" s="45">
        <v>0</v>
      </c>
      <c r="AF142" s="45">
        <v>0</v>
      </c>
      <c r="AG142" s="45">
        <v>0</v>
      </c>
      <c r="AH142" s="45">
        <f t="shared" si="23"/>
        <v>0</v>
      </c>
      <c r="AI142" s="50" t="s">
        <v>155</v>
      </c>
      <c r="AJ142" s="49">
        <v>0</v>
      </c>
      <c r="AK142" s="50" t="s">
        <v>155</v>
      </c>
      <c r="AL142" s="49">
        <v>0</v>
      </c>
      <c r="AM142" s="49">
        <v>0</v>
      </c>
      <c r="AN142" s="47">
        <f t="shared" ref="AN142" si="25">+AM142-AL142</f>
        <v>0</v>
      </c>
      <c r="AO142" s="50" t="s">
        <v>155</v>
      </c>
      <c r="AP142" s="50" t="s">
        <v>155</v>
      </c>
      <c r="AQ142" s="45">
        <v>0</v>
      </c>
      <c r="AR142" s="46">
        <v>0</v>
      </c>
      <c r="AS142" s="48">
        <v>0</v>
      </c>
      <c r="AT142" s="49">
        <v>0</v>
      </c>
      <c r="AU142" s="48">
        <v>0</v>
      </c>
      <c r="AV142" s="49">
        <v>0</v>
      </c>
      <c r="AW142" s="48">
        <v>0</v>
      </c>
      <c r="AX142" s="49">
        <v>0</v>
      </c>
      <c r="AY142" s="48">
        <v>0</v>
      </c>
      <c r="AZ142" s="49">
        <v>0</v>
      </c>
      <c r="BA142" s="48">
        <v>0</v>
      </c>
      <c r="BB142" s="49">
        <v>0</v>
      </c>
      <c r="BC142" s="48">
        <f t="shared" si="21"/>
        <v>0</v>
      </c>
      <c r="BD142" s="50">
        <v>0</v>
      </c>
      <c r="BE142" s="49">
        <v>0</v>
      </c>
      <c r="BF142" s="50">
        <v>0</v>
      </c>
      <c r="BG142" s="51">
        <v>0</v>
      </c>
      <c r="BH142" s="50">
        <v>0</v>
      </c>
      <c r="BI142" s="49">
        <v>0</v>
      </c>
      <c r="BJ142" s="50">
        <v>0</v>
      </c>
      <c r="BK142" s="52">
        <v>0</v>
      </c>
      <c r="BL142" s="50">
        <f t="shared" si="22"/>
        <v>0</v>
      </c>
    </row>
    <row r="143" spans="1:64" s="38" customFormat="1" x14ac:dyDescent="0.25">
      <c r="A143" s="43" t="s">
        <v>126</v>
      </c>
      <c r="B143" s="43">
        <v>31</v>
      </c>
      <c r="C143" s="43" t="s">
        <v>31</v>
      </c>
      <c r="D143" s="43" t="s">
        <v>754</v>
      </c>
      <c r="E143" s="43" t="s">
        <v>692</v>
      </c>
      <c r="F143" s="43" t="s">
        <v>699</v>
      </c>
      <c r="G143" s="44">
        <v>44244</v>
      </c>
      <c r="H143" s="43" t="s">
        <v>38</v>
      </c>
      <c r="I143" s="43" t="s">
        <v>139</v>
      </c>
      <c r="J143" s="43" t="s">
        <v>33</v>
      </c>
      <c r="K143" s="43" t="s">
        <v>755</v>
      </c>
      <c r="L143" s="43">
        <v>80161500</v>
      </c>
      <c r="M143" s="43" t="s">
        <v>464</v>
      </c>
      <c r="N143" s="45">
        <v>49500000</v>
      </c>
      <c r="O143" s="43">
        <v>21721</v>
      </c>
      <c r="P143" s="43" t="s">
        <v>376</v>
      </c>
      <c r="Q143" s="43" t="s">
        <v>129</v>
      </c>
      <c r="R143" s="43" t="s">
        <v>130</v>
      </c>
      <c r="S143" s="43" t="s">
        <v>801</v>
      </c>
      <c r="T143" s="43" t="s">
        <v>699</v>
      </c>
      <c r="U143" s="44">
        <v>44246</v>
      </c>
      <c r="V143" s="43" t="s">
        <v>131</v>
      </c>
      <c r="W143" s="43" t="s">
        <v>132</v>
      </c>
      <c r="X143" s="43" t="s">
        <v>233</v>
      </c>
      <c r="Y143" s="43" t="s">
        <v>802</v>
      </c>
      <c r="Z143" s="58">
        <v>52199365</v>
      </c>
      <c r="AA143" s="43"/>
      <c r="AB143" s="43">
        <v>41321</v>
      </c>
      <c r="AC143" s="46">
        <v>44246</v>
      </c>
      <c r="AD143" s="45">
        <v>49500000</v>
      </c>
      <c r="AE143" s="45">
        <v>0</v>
      </c>
      <c r="AF143" s="45">
        <v>0</v>
      </c>
      <c r="AG143" s="45">
        <v>0</v>
      </c>
      <c r="AH143" s="45">
        <f t="shared" si="23"/>
        <v>49500000</v>
      </c>
      <c r="AI143" s="43" t="s">
        <v>145</v>
      </c>
      <c r="AJ143" s="46">
        <v>1</v>
      </c>
      <c r="AK143" s="43" t="s">
        <v>155</v>
      </c>
      <c r="AL143" s="46">
        <v>44249</v>
      </c>
      <c r="AM143" s="46">
        <v>44561</v>
      </c>
      <c r="AN143" s="47">
        <v>312</v>
      </c>
      <c r="AO143" s="43" t="s">
        <v>735</v>
      </c>
      <c r="AP143" s="43">
        <v>1020712442</v>
      </c>
      <c r="AQ143" s="45">
        <v>0</v>
      </c>
      <c r="AR143" s="46">
        <v>0</v>
      </c>
      <c r="AS143" s="48">
        <v>0</v>
      </c>
      <c r="AT143" s="49">
        <v>0</v>
      </c>
      <c r="AU143" s="48">
        <v>0</v>
      </c>
      <c r="AV143" s="49">
        <v>0</v>
      </c>
      <c r="AW143" s="48">
        <v>0</v>
      </c>
      <c r="AX143" s="49">
        <v>0</v>
      </c>
      <c r="AY143" s="48">
        <v>0</v>
      </c>
      <c r="AZ143" s="49">
        <v>0</v>
      </c>
      <c r="BA143" s="48">
        <v>0</v>
      </c>
      <c r="BB143" s="49">
        <v>0</v>
      </c>
      <c r="BC143" s="48">
        <f t="shared" si="21"/>
        <v>49500000</v>
      </c>
      <c r="BD143" s="50">
        <v>0</v>
      </c>
      <c r="BE143" s="49">
        <v>0</v>
      </c>
      <c r="BF143" s="50">
        <v>0</v>
      </c>
      <c r="BG143" s="51">
        <v>0</v>
      </c>
      <c r="BH143" s="50">
        <v>0</v>
      </c>
      <c r="BI143" s="49">
        <v>0</v>
      </c>
      <c r="BJ143" s="50">
        <v>0</v>
      </c>
      <c r="BK143" s="52">
        <v>0</v>
      </c>
      <c r="BL143" s="50">
        <f t="shared" si="22"/>
        <v>312</v>
      </c>
    </row>
    <row r="144" spans="1:64" s="38" customFormat="1" x14ac:dyDescent="0.25">
      <c r="A144" s="43" t="s">
        <v>126</v>
      </c>
      <c r="B144" s="43">
        <v>54</v>
      </c>
      <c r="C144" s="43" t="s">
        <v>31</v>
      </c>
      <c r="D144" s="43" t="s">
        <v>756</v>
      </c>
      <c r="E144" s="43" t="s">
        <v>757</v>
      </c>
      <c r="F144" s="43" t="s">
        <v>699</v>
      </c>
      <c r="G144" s="44">
        <v>44251</v>
      </c>
      <c r="H144" s="43" t="s">
        <v>32</v>
      </c>
      <c r="I144" s="43" t="s">
        <v>128</v>
      </c>
      <c r="J144" s="43" t="s">
        <v>33</v>
      </c>
      <c r="K144" s="43" t="s">
        <v>758</v>
      </c>
      <c r="L144" s="43" t="s">
        <v>749</v>
      </c>
      <c r="M144" s="43" t="s">
        <v>750</v>
      </c>
      <c r="N144" s="45">
        <v>28650124</v>
      </c>
      <c r="O144" s="43">
        <v>19121</v>
      </c>
      <c r="P144" s="43" t="s">
        <v>579</v>
      </c>
      <c r="Q144" s="43" t="s">
        <v>150</v>
      </c>
      <c r="R144" s="50" t="s">
        <v>155</v>
      </c>
      <c r="S144" s="50" t="s">
        <v>155</v>
      </c>
      <c r="T144" s="50" t="str">
        <f t="shared" ref="T144:T159" si="26">TEXT(U144,"mmmm")</f>
        <v>enero</v>
      </c>
      <c r="U144" s="49">
        <v>0</v>
      </c>
      <c r="V144" s="50" t="s">
        <v>155</v>
      </c>
      <c r="W144" s="50" t="s">
        <v>155</v>
      </c>
      <c r="X144" s="50" t="s">
        <v>155</v>
      </c>
      <c r="Y144" s="50" t="s">
        <v>155</v>
      </c>
      <c r="Z144" s="50" t="s">
        <v>155</v>
      </c>
      <c r="AA144" s="50"/>
      <c r="AB144" s="50" t="s">
        <v>155</v>
      </c>
      <c r="AC144" s="49" t="s">
        <v>155</v>
      </c>
      <c r="AD144" s="48">
        <v>0</v>
      </c>
      <c r="AE144" s="45">
        <v>0</v>
      </c>
      <c r="AF144" s="45">
        <v>0</v>
      </c>
      <c r="AG144" s="45">
        <v>0</v>
      </c>
      <c r="AH144" s="45">
        <f t="shared" si="23"/>
        <v>0</v>
      </c>
      <c r="AI144" s="50" t="s">
        <v>155</v>
      </c>
      <c r="AJ144" s="49">
        <v>0</v>
      </c>
      <c r="AK144" s="50" t="s">
        <v>155</v>
      </c>
      <c r="AL144" s="49">
        <v>0</v>
      </c>
      <c r="AM144" s="49">
        <v>0</v>
      </c>
      <c r="AN144" s="47">
        <f t="shared" ref="AN144:AN151" si="27">+AM144-AL144</f>
        <v>0</v>
      </c>
      <c r="AO144" s="50" t="s">
        <v>155</v>
      </c>
      <c r="AP144" s="50" t="s">
        <v>155</v>
      </c>
      <c r="AQ144" s="45">
        <v>0</v>
      </c>
      <c r="AR144" s="46">
        <v>0</v>
      </c>
      <c r="AS144" s="48">
        <v>0</v>
      </c>
      <c r="AT144" s="49">
        <v>0</v>
      </c>
      <c r="AU144" s="48">
        <v>0</v>
      </c>
      <c r="AV144" s="49">
        <v>0</v>
      </c>
      <c r="AW144" s="48">
        <v>0</v>
      </c>
      <c r="AX144" s="49">
        <v>0</v>
      </c>
      <c r="AY144" s="48">
        <v>0</v>
      </c>
      <c r="AZ144" s="49">
        <v>0</v>
      </c>
      <c r="BA144" s="48">
        <v>0</v>
      </c>
      <c r="BB144" s="49">
        <v>0</v>
      </c>
      <c r="BC144" s="48">
        <f t="shared" si="21"/>
        <v>0</v>
      </c>
      <c r="BD144" s="50">
        <v>0</v>
      </c>
      <c r="BE144" s="49">
        <v>0</v>
      </c>
      <c r="BF144" s="50">
        <v>0</v>
      </c>
      <c r="BG144" s="51">
        <v>0</v>
      </c>
      <c r="BH144" s="50">
        <v>0</v>
      </c>
      <c r="BI144" s="49">
        <v>0</v>
      </c>
      <c r="BJ144" s="50">
        <v>0</v>
      </c>
      <c r="BK144" s="52">
        <v>0</v>
      </c>
      <c r="BL144" s="50">
        <f t="shared" si="22"/>
        <v>0</v>
      </c>
    </row>
    <row r="145" spans="1:64" s="38" customFormat="1" x14ac:dyDescent="0.25">
      <c r="A145" s="43" t="s">
        <v>126</v>
      </c>
      <c r="B145" s="43">
        <v>22</v>
      </c>
      <c r="C145" s="43" t="s">
        <v>31</v>
      </c>
      <c r="D145" s="43" t="s">
        <v>759</v>
      </c>
      <c r="E145" s="43" t="s">
        <v>760</v>
      </c>
      <c r="F145" s="43" t="s">
        <v>699</v>
      </c>
      <c r="G145" s="44">
        <v>44242</v>
      </c>
      <c r="H145" s="43" t="s">
        <v>46</v>
      </c>
      <c r="I145" s="43" t="s">
        <v>186</v>
      </c>
      <c r="J145" s="43" t="s">
        <v>33</v>
      </c>
      <c r="K145" s="43" t="s">
        <v>761</v>
      </c>
      <c r="L145" s="43" t="s">
        <v>762</v>
      </c>
      <c r="M145" s="43" t="s">
        <v>763</v>
      </c>
      <c r="N145" s="45">
        <v>240000000</v>
      </c>
      <c r="O145" s="43">
        <v>19621</v>
      </c>
      <c r="P145" s="43" t="s">
        <v>764</v>
      </c>
      <c r="Q145" s="43" t="s">
        <v>150</v>
      </c>
      <c r="R145" s="50" t="s">
        <v>155</v>
      </c>
      <c r="S145" s="50" t="s">
        <v>155</v>
      </c>
      <c r="T145" s="50" t="str">
        <f t="shared" si="26"/>
        <v>enero</v>
      </c>
      <c r="U145" s="49">
        <v>0</v>
      </c>
      <c r="V145" s="50" t="s">
        <v>155</v>
      </c>
      <c r="W145" s="50" t="s">
        <v>155</v>
      </c>
      <c r="X145" s="50" t="s">
        <v>155</v>
      </c>
      <c r="Y145" s="50" t="s">
        <v>155</v>
      </c>
      <c r="Z145" s="50" t="s">
        <v>155</v>
      </c>
      <c r="AA145" s="50"/>
      <c r="AB145" s="50" t="s">
        <v>155</v>
      </c>
      <c r="AC145" s="49" t="s">
        <v>155</v>
      </c>
      <c r="AD145" s="48">
        <v>0</v>
      </c>
      <c r="AE145" s="45">
        <v>0</v>
      </c>
      <c r="AF145" s="45">
        <v>0</v>
      </c>
      <c r="AG145" s="45">
        <v>0</v>
      </c>
      <c r="AH145" s="45">
        <f t="shared" si="23"/>
        <v>0</v>
      </c>
      <c r="AI145" s="50" t="s">
        <v>155</v>
      </c>
      <c r="AJ145" s="49">
        <v>0</v>
      </c>
      <c r="AK145" s="50" t="s">
        <v>155</v>
      </c>
      <c r="AL145" s="49">
        <v>0</v>
      </c>
      <c r="AM145" s="49">
        <v>0</v>
      </c>
      <c r="AN145" s="47">
        <f t="shared" si="27"/>
        <v>0</v>
      </c>
      <c r="AO145" s="50" t="s">
        <v>155</v>
      </c>
      <c r="AP145" s="50" t="s">
        <v>155</v>
      </c>
      <c r="AQ145" s="45">
        <v>0</v>
      </c>
      <c r="AR145" s="46">
        <v>0</v>
      </c>
      <c r="AS145" s="48">
        <v>0</v>
      </c>
      <c r="AT145" s="49">
        <v>0</v>
      </c>
      <c r="AU145" s="48">
        <v>0</v>
      </c>
      <c r="AV145" s="49">
        <v>0</v>
      </c>
      <c r="AW145" s="48">
        <v>0</v>
      </c>
      <c r="AX145" s="49">
        <v>0</v>
      </c>
      <c r="AY145" s="48">
        <v>0</v>
      </c>
      <c r="AZ145" s="49">
        <v>0</v>
      </c>
      <c r="BA145" s="48">
        <v>0</v>
      </c>
      <c r="BB145" s="49">
        <v>0</v>
      </c>
      <c r="BC145" s="48">
        <f t="shared" si="21"/>
        <v>0</v>
      </c>
      <c r="BD145" s="50">
        <v>0</v>
      </c>
      <c r="BE145" s="49">
        <v>0</v>
      </c>
      <c r="BF145" s="50">
        <v>0</v>
      </c>
      <c r="BG145" s="51">
        <v>0</v>
      </c>
      <c r="BH145" s="50">
        <v>0</v>
      </c>
      <c r="BI145" s="49">
        <v>0</v>
      </c>
      <c r="BJ145" s="50">
        <v>0</v>
      </c>
      <c r="BK145" s="52">
        <v>0</v>
      </c>
      <c r="BL145" s="50">
        <f t="shared" si="22"/>
        <v>0</v>
      </c>
    </row>
    <row r="146" spans="1:64" s="38" customFormat="1" x14ac:dyDescent="0.25">
      <c r="A146" s="43" t="s">
        <v>126</v>
      </c>
      <c r="B146" s="43">
        <v>23</v>
      </c>
      <c r="C146" s="43" t="s">
        <v>31</v>
      </c>
      <c r="D146" s="43" t="s">
        <v>765</v>
      </c>
      <c r="E146" s="43" t="s">
        <v>766</v>
      </c>
      <c r="F146" s="43" t="s">
        <v>699</v>
      </c>
      <c r="G146" s="44">
        <v>44243</v>
      </c>
      <c r="H146" s="43" t="s">
        <v>46</v>
      </c>
      <c r="I146" s="43" t="s">
        <v>186</v>
      </c>
      <c r="J146" s="43" t="s">
        <v>33</v>
      </c>
      <c r="K146" s="43" t="s">
        <v>767</v>
      </c>
      <c r="L146" s="43" t="s">
        <v>768</v>
      </c>
      <c r="M146" s="43" t="s">
        <v>769</v>
      </c>
      <c r="N146" s="45">
        <v>122000000</v>
      </c>
      <c r="O146" s="43">
        <v>19421</v>
      </c>
      <c r="P146" s="43" t="s">
        <v>712</v>
      </c>
      <c r="Q146" s="43" t="s">
        <v>150</v>
      </c>
      <c r="R146" s="50" t="s">
        <v>155</v>
      </c>
      <c r="S146" s="50" t="s">
        <v>155</v>
      </c>
      <c r="T146" s="50" t="str">
        <f t="shared" si="26"/>
        <v>enero</v>
      </c>
      <c r="U146" s="49">
        <v>0</v>
      </c>
      <c r="V146" s="50" t="s">
        <v>155</v>
      </c>
      <c r="W146" s="50" t="s">
        <v>155</v>
      </c>
      <c r="X146" s="50" t="s">
        <v>155</v>
      </c>
      <c r="Y146" s="50" t="s">
        <v>155</v>
      </c>
      <c r="Z146" s="50" t="s">
        <v>155</v>
      </c>
      <c r="AA146" s="50"/>
      <c r="AB146" s="50" t="s">
        <v>155</v>
      </c>
      <c r="AC146" s="49" t="s">
        <v>155</v>
      </c>
      <c r="AD146" s="48">
        <v>0</v>
      </c>
      <c r="AE146" s="45">
        <v>0</v>
      </c>
      <c r="AF146" s="45">
        <v>0</v>
      </c>
      <c r="AG146" s="45">
        <v>0</v>
      </c>
      <c r="AH146" s="45">
        <f t="shared" si="23"/>
        <v>0</v>
      </c>
      <c r="AI146" s="50" t="s">
        <v>155</v>
      </c>
      <c r="AJ146" s="49">
        <v>0</v>
      </c>
      <c r="AK146" s="50" t="s">
        <v>155</v>
      </c>
      <c r="AL146" s="49">
        <v>0</v>
      </c>
      <c r="AM146" s="49">
        <v>0</v>
      </c>
      <c r="AN146" s="47">
        <f t="shared" si="27"/>
        <v>0</v>
      </c>
      <c r="AO146" s="50" t="s">
        <v>155</v>
      </c>
      <c r="AP146" s="50" t="s">
        <v>155</v>
      </c>
      <c r="AQ146" s="45">
        <v>0</v>
      </c>
      <c r="AR146" s="46">
        <v>0</v>
      </c>
      <c r="AS146" s="48">
        <v>0</v>
      </c>
      <c r="AT146" s="49">
        <v>0</v>
      </c>
      <c r="AU146" s="48">
        <v>0</v>
      </c>
      <c r="AV146" s="49">
        <v>0</v>
      </c>
      <c r="AW146" s="48">
        <v>0</v>
      </c>
      <c r="AX146" s="49">
        <v>0</v>
      </c>
      <c r="AY146" s="48">
        <v>0</v>
      </c>
      <c r="AZ146" s="49">
        <v>0</v>
      </c>
      <c r="BA146" s="48">
        <v>0</v>
      </c>
      <c r="BB146" s="49">
        <v>0</v>
      </c>
      <c r="BC146" s="48">
        <f t="shared" si="21"/>
        <v>0</v>
      </c>
      <c r="BD146" s="50">
        <v>0</v>
      </c>
      <c r="BE146" s="49">
        <v>0</v>
      </c>
      <c r="BF146" s="50">
        <v>0</v>
      </c>
      <c r="BG146" s="51">
        <v>0</v>
      </c>
      <c r="BH146" s="50">
        <v>0</v>
      </c>
      <c r="BI146" s="49">
        <v>0</v>
      </c>
      <c r="BJ146" s="50">
        <v>0</v>
      </c>
      <c r="BK146" s="52">
        <v>0</v>
      </c>
      <c r="BL146" s="50">
        <f t="shared" si="22"/>
        <v>0</v>
      </c>
    </row>
    <row r="147" spans="1:64" s="38" customFormat="1" x14ac:dyDescent="0.25">
      <c r="A147" s="43" t="s">
        <v>126</v>
      </c>
      <c r="B147" s="43">
        <v>24</v>
      </c>
      <c r="C147" s="43" t="s">
        <v>31</v>
      </c>
      <c r="D147" s="43" t="s">
        <v>770</v>
      </c>
      <c r="E147" s="43" t="s">
        <v>771</v>
      </c>
      <c r="F147" s="43" t="s">
        <v>699</v>
      </c>
      <c r="G147" s="44">
        <v>44250</v>
      </c>
      <c r="H147" s="43" t="s">
        <v>46</v>
      </c>
      <c r="I147" s="43" t="s">
        <v>186</v>
      </c>
      <c r="J147" s="43" t="s">
        <v>33</v>
      </c>
      <c r="K147" s="43" t="s">
        <v>772</v>
      </c>
      <c r="L147" s="43" t="s">
        <v>773</v>
      </c>
      <c r="M147" s="43" t="s">
        <v>774</v>
      </c>
      <c r="N147" s="45">
        <v>122000000</v>
      </c>
      <c r="O147" s="43">
        <v>19321</v>
      </c>
      <c r="P147" s="43" t="s">
        <v>712</v>
      </c>
      <c r="Q147" s="43" t="s">
        <v>150</v>
      </c>
      <c r="R147" s="50" t="s">
        <v>155</v>
      </c>
      <c r="S147" s="50" t="s">
        <v>155</v>
      </c>
      <c r="T147" s="50" t="str">
        <f t="shared" si="26"/>
        <v>enero</v>
      </c>
      <c r="U147" s="49">
        <v>0</v>
      </c>
      <c r="V147" s="50" t="s">
        <v>155</v>
      </c>
      <c r="W147" s="50" t="s">
        <v>155</v>
      </c>
      <c r="X147" s="50" t="s">
        <v>155</v>
      </c>
      <c r="Y147" s="50" t="s">
        <v>155</v>
      </c>
      <c r="Z147" s="50" t="s">
        <v>155</v>
      </c>
      <c r="AA147" s="50"/>
      <c r="AB147" s="50" t="s">
        <v>155</v>
      </c>
      <c r="AC147" s="49" t="s">
        <v>155</v>
      </c>
      <c r="AD147" s="48">
        <v>0</v>
      </c>
      <c r="AE147" s="45">
        <v>0</v>
      </c>
      <c r="AF147" s="45">
        <v>0</v>
      </c>
      <c r="AG147" s="45">
        <v>0</v>
      </c>
      <c r="AH147" s="45">
        <f t="shared" si="23"/>
        <v>0</v>
      </c>
      <c r="AI147" s="50" t="s">
        <v>155</v>
      </c>
      <c r="AJ147" s="49">
        <v>0</v>
      </c>
      <c r="AK147" s="50" t="s">
        <v>155</v>
      </c>
      <c r="AL147" s="49">
        <v>0</v>
      </c>
      <c r="AM147" s="49">
        <v>0</v>
      </c>
      <c r="AN147" s="47">
        <f t="shared" si="27"/>
        <v>0</v>
      </c>
      <c r="AO147" s="50" t="s">
        <v>155</v>
      </c>
      <c r="AP147" s="50" t="s">
        <v>155</v>
      </c>
      <c r="AQ147" s="45">
        <v>0</v>
      </c>
      <c r="AR147" s="46">
        <v>0</v>
      </c>
      <c r="AS147" s="48">
        <v>0</v>
      </c>
      <c r="AT147" s="49">
        <v>0</v>
      </c>
      <c r="AU147" s="48">
        <v>0</v>
      </c>
      <c r="AV147" s="49">
        <v>0</v>
      </c>
      <c r="AW147" s="48">
        <v>0</v>
      </c>
      <c r="AX147" s="49">
        <v>0</v>
      </c>
      <c r="AY147" s="48">
        <v>0</v>
      </c>
      <c r="AZ147" s="49">
        <v>0</v>
      </c>
      <c r="BA147" s="48">
        <v>0</v>
      </c>
      <c r="BB147" s="49">
        <v>0</v>
      </c>
      <c r="BC147" s="48">
        <f t="shared" si="21"/>
        <v>0</v>
      </c>
      <c r="BD147" s="50">
        <v>0</v>
      </c>
      <c r="BE147" s="49">
        <v>0</v>
      </c>
      <c r="BF147" s="50">
        <v>0</v>
      </c>
      <c r="BG147" s="51">
        <v>0</v>
      </c>
      <c r="BH147" s="50">
        <v>0</v>
      </c>
      <c r="BI147" s="49">
        <v>0</v>
      </c>
      <c r="BJ147" s="50">
        <v>0</v>
      </c>
      <c r="BK147" s="52">
        <v>0</v>
      </c>
      <c r="BL147" s="50">
        <f t="shared" si="22"/>
        <v>0</v>
      </c>
    </row>
    <row r="148" spans="1:64" s="38" customFormat="1" x14ac:dyDescent="0.25">
      <c r="A148" s="43" t="s">
        <v>126</v>
      </c>
      <c r="B148" s="43">
        <v>210</v>
      </c>
      <c r="C148" s="43" t="s">
        <v>31</v>
      </c>
      <c r="D148" s="43" t="s">
        <v>775</v>
      </c>
      <c r="E148" s="43" t="s">
        <v>776</v>
      </c>
      <c r="F148" s="43" t="s">
        <v>699</v>
      </c>
      <c r="G148" s="44">
        <v>44250</v>
      </c>
      <c r="H148" s="43" t="s">
        <v>38</v>
      </c>
      <c r="I148" s="43" t="s">
        <v>139</v>
      </c>
      <c r="J148" s="43" t="s">
        <v>35</v>
      </c>
      <c r="K148" s="43" t="s">
        <v>777</v>
      </c>
      <c r="L148" s="43" t="s">
        <v>778</v>
      </c>
      <c r="M148" s="43" t="s">
        <v>743</v>
      </c>
      <c r="N148" s="45">
        <v>75705000</v>
      </c>
      <c r="O148" s="43">
        <v>23021</v>
      </c>
      <c r="P148" s="43" t="s">
        <v>423</v>
      </c>
      <c r="Q148" s="43" t="s">
        <v>150</v>
      </c>
      <c r="R148" s="50" t="s">
        <v>155</v>
      </c>
      <c r="S148" s="50" t="s">
        <v>155</v>
      </c>
      <c r="T148" s="50" t="str">
        <f t="shared" si="26"/>
        <v>enero</v>
      </c>
      <c r="U148" s="49">
        <v>0</v>
      </c>
      <c r="V148" s="50" t="s">
        <v>155</v>
      </c>
      <c r="W148" s="50" t="s">
        <v>155</v>
      </c>
      <c r="X148" s="50" t="s">
        <v>155</v>
      </c>
      <c r="Y148" s="50" t="s">
        <v>155</v>
      </c>
      <c r="Z148" s="50" t="s">
        <v>155</v>
      </c>
      <c r="AA148" s="50"/>
      <c r="AB148" s="50" t="s">
        <v>155</v>
      </c>
      <c r="AC148" s="49" t="s">
        <v>155</v>
      </c>
      <c r="AD148" s="48">
        <v>0</v>
      </c>
      <c r="AE148" s="45">
        <v>0</v>
      </c>
      <c r="AF148" s="45">
        <v>0</v>
      </c>
      <c r="AG148" s="45">
        <v>0</v>
      </c>
      <c r="AH148" s="45">
        <f t="shared" si="23"/>
        <v>0</v>
      </c>
      <c r="AI148" s="50" t="s">
        <v>155</v>
      </c>
      <c r="AJ148" s="49">
        <v>0</v>
      </c>
      <c r="AK148" s="50" t="s">
        <v>155</v>
      </c>
      <c r="AL148" s="49">
        <v>0</v>
      </c>
      <c r="AM148" s="49">
        <v>0</v>
      </c>
      <c r="AN148" s="47">
        <f t="shared" si="27"/>
        <v>0</v>
      </c>
      <c r="AO148" s="50" t="s">
        <v>155</v>
      </c>
      <c r="AP148" s="50" t="s">
        <v>155</v>
      </c>
      <c r="AQ148" s="45">
        <v>0</v>
      </c>
      <c r="AR148" s="46">
        <v>0</v>
      </c>
      <c r="AS148" s="48">
        <v>0</v>
      </c>
      <c r="AT148" s="49">
        <v>0</v>
      </c>
      <c r="AU148" s="48">
        <v>0</v>
      </c>
      <c r="AV148" s="49">
        <v>0</v>
      </c>
      <c r="AW148" s="48">
        <v>0</v>
      </c>
      <c r="AX148" s="49">
        <v>0</v>
      </c>
      <c r="AY148" s="48">
        <v>0</v>
      </c>
      <c r="AZ148" s="49">
        <v>0</v>
      </c>
      <c r="BA148" s="48">
        <v>0</v>
      </c>
      <c r="BB148" s="49">
        <v>0</v>
      </c>
      <c r="BC148" s="48">
        <f t="shared" si="21"/>
        <v>0</v>
      </c>
      <c r="BD148" s="50">
        <v>0</v>
      </c>
      <c r="BE148" s="49">
        <v>0</v>
      </c>
      <c r="BF148" s="50">
        <v>0</v>
      </c>
      <c r="BG148" s="51">
        <v>0</v>
      </c>
      <c r="BH148" s="50">
        <v>0</v>
      </c>
      <c r="BI148" s="49">
        <v>0</v>
      </c>
      <c r="BJ148" s="50">
        <v>0</v>
      </c>
      <c r="BK148" s="52">
        <v>0</v>
      </c>
      <c r="BL148" s="50">
        <f t="shared" si="22"/>
        <v>0</v>
      </c>
    </row>
    <row r="149" spans="1:64" s="38" customFormat="1" x14ac:dyDescent="0.25">
      <c r="A149" s="43" t="s">
        <v>126</v>
      </c>
      <c r="B149" s="43">
        <v>222</v>
      </c>
      <c r="C149" s="43" t="s">
        <v>31</v>
      </c>
      <c r="D149" s="43" t="s">
        <v>779</v>
      </c>
      <c r="E149" s="43" t="s">
        <v>780</v>
      </c>
      <c r="F149" s="43" t="s">
        <v>699</v>
      </c>
      <c r="G149" s="44">
        <v>44251</v>
      </c>
      <c r="H149" s="43" t="s">
        <v>38</v>
      </c>
      <c r="I149" s="43" t="s">
        <v>139</v>
      </c>
      <c r="J149" s="43" t="s">
        <v>41</v>
      </c>
      <c r="K149" s="43" t="s">
        <v>559</v>
      </c>
      <c r="L149" s="43">
        <v>80161500</v>
      </c>
      <c r="M149" s="43" t="s">
        <v>464</v>
      </c>
      <c r="N149" s="45">
        <v>77250000</v>
      </c>
      <c r="O149" s="43">
        <v>23321</v>
      </c>
      <c r="P149" s="43" t="s">
        <v>407</v>
      </c>
      <c r="Q149" s="43" t="s">
        <v>150</v>
      </c>
      <c r="R149" s="50" t="s">
        <v>155</v>
      </c>
      <c r="S149" s="50" t="s">
        <v>155</v>
      </c>
      <c r="T149" s="50" t="str">
        <f t="shared" si="26"/>
        <v>enero</v>
      </c>
      <c r="U149" s="49">
        <v>0</v>
      </c>
      <c r="V149" s="50" t="s">
        <v>155</v>
      </c>
      <c r="W149" s="50" t="s">
        <v>155</v>
      </c>
      <c r="X149" s="50" t="s">
        <v>155</v>
      </c>
      <c r="Y149" s="50" t="s">
        <v>155</v>
      </c>
      <c r="Z149" s="50" t="s">
        <v>155</v>
      </c>
      <c r="AA149" s="50"/>
      <c r="AB149" s="50" t="s">
        <v>155</v>
      </c>
      <c r="AC149" s="49" t="s">
        <v>155</v>
      </c>
      <c r="AD149" s="48">
        <v>0</v>
      </c>
      <c r="AE149" s="45">
        <v>0</v>
      </c>
      <c r="AF149" s="45">
        <v>0</v>
      </c>
      <c r="AG149" s="45">
        <v>0</v>
      </c>
      <c r="AH149" s="45">
        <f t="shared" si="23"/>
        <v>0</v>
      </c>
      <c r="AI149" s="50" t="s">
        <v>155</v>
      </c>
      <c r="AJ149" s="49">
        <v>0</v>
      </c>
      <c r="AK149" s="50" t="s">
        <v>155</v>
      </c>
      <c r="AL149" s="49">
        <v>0</v>
      </c>
      <c r="AM149" s="49">
        <v>0</v>
      </c>
      <c r="AN149" s="47">
        <f t="shared" si="27"/>
        <v>0</v>
      </c>
      <c r="AO149" s="50" t="s">
        <v>155</v>
      </c>
      <c r="AP149" s="50" t="s">
        <v>155</v>
      </c>
      <c r="AQ149" s="45">
        <v>0</v>
      </c>
      <c r="AR149" s="46">
        <v>0</v>
      </c>
      <c r="AS149" s="48">
        <v>0</v>
      </c>
      <c r="AT149" s="49">
        <v>0</v>
      </c>
      <c r="AU149" s="48">
        <v>0</v>
      </c>
      <c r="AV149" s="49">
        <v>0</v>
      </c>
      <c r="AW149" s="48">
        <v>0</v>
      </c>
      <c r="AX149" s="49">
        <v>0</v>
      </c>
      <c r="AY149" s="48">
        <v>0</v>
      </c>
      <c r="AZ149" s="49">
        <v>0</v>
      </c>
      <c r="BA149" s="48">
        <v>0</v>
      </c>
      <c r="BB149" s="49">
        <v>0</v>
      </c>
      <c r="BC149" s="48">
        <f t="shared" si="21"/>
        <v>0</v>
      </c>
      <c r="BD149" s="50">
        <v>0</v>
      </c>
      <c r="BE149" s="49">
        <v>0</v>
      </c>
      <c r="BF149" s="50">
        <v>0</v>
      </c>
      <c r="BG149" s="51">
        <v>0</v>
      </c>
      <c r="BH149" s="50">
        <v>0</v>
      </c>
      <c r="BI149" s="49">
        <v>0</v>
      </c>
      <c r="BJ149" s="50">
        <v>0</v>
      </c>
      <c r="BK149" s="52">
        <v>0</v>
      </c>
      <c r="BL149" s="50">
        <f t="shared" si="22"/>
        <v>0</v>
      </c>
    </row>
    <row r="150" spans="1:64" s="38" customFormat="1" x14ac:dyDescent="0.25">
      <c r="A150" s="43" t="s">
        <v>126</v>
      </c>
      <c r="B150" s="43">
        <v>173</v>
      </c>
      <c r="C150" s="43" t="s">
        <v>31</v>
      </c>
      <c r="D150" s="43" t="s">
        <v>781</v>
      </c>
      <c r="E150" s="43" t="s">
        <v>782</v>
      </c>
      <c r="F150" s="43" t="s">
        <v>699</v>
      </c>
      <c r="G150" s="44">
        <v>44253</v>
      </c>
      <c r="H150" s="43" t="s">
        <v>38</v>
      </c>
      <c r="I150" s="43" t="s">
        <v>173</v>
      </c>
      <c r="J150" s="43" t="s">
        <v>44</v>
      </c>
      <c r="K150" s="43" t="s">
        <v>783</v>
      </c>
      <c r="L150" s="43" t="s">
        <v>784</v>
      </c>
      <c r="M150" s="43" t="s">
        <v>785</v>
      </c>
      <c r="N150" s="45">
        <v>45000000</v>
      </c>
      <c r="O150" s="43">
        <v>21621</v>
      </c>
      <c r="P150" s="43" t="s">
        <v>786</v>
      </c>
      <c r="Q150" s="43" t="s">
        <v>150</v>
      </c>
      <c r="R150" s="50" t="s">
        <v>155</v>
      </c>
      <c r="S150" s="50" t="s">
        <v>155</v>
      </c>
      <c r="T150" s="50" t="str">
        <f t="shared" si="26"/>
        <v>enero</v>
      </c>
      <c r="U150" s="49">
        <v>0</v>
      </c>
      <c r="V150" s="50" t="s">
        <v>155</v>
      </c>
      <c r="W150" s="50" t="s">
        <v>155</v>
      </c>
      <c r="X150" s="50" t="s">
        <v>155</v>
      </c>
      <c r="Y150" s="50" t="s">
        <v>155</v>
      </c>
      <c r="Z150" s="50" t="s">
        <v>155</v>
      </c>
      <c r="AA150" s="50"/>
      <c r="AB150" s="50" t="s">
        <v>155</v>
      </c>
      <c r="AC150" s="49" t="s">
        <v>155</v>
      </c>
      <c r="AD150" s="48">
        <v>0</v>
      </c>
      <c r="AE150" s="45">
        <v>0</v>
      </c>
      <c r="AF150" s="45">
        <v>0</v>
      </c>
      <c r="AG150" s="45">
        <v>0</v>
      </c>
      <c r="AH150" s="45">
        <f t="shared" si="23"/>
        <v>0</v>
      </c>
      <c r="AI150" s="50" t="s">
        <v>155</v>
      </c>
      <c r="AJ150" s="49">
        <v>0</v>
      </c>
      <c r="AK150" s="50" t="s">
        <v>155</v>
      </c>
      <c r="AL150" s="49">
        <v>0</v>
      </c>
      <c r="AM150" s="49">
        <v>0</v>
      </c>
      <c r="AN150" s="47">
        <f t="shared" si="27"/>
        <v>0</v>
      </c>
      <c r="AO150" s="50" t="s">
        <v>155</v>
      </c>
      <c r="AP150" s="50" t="s">
        <v>155</v>
      </c>
      <c r="AQ150" s="45">
        <v>0</v>
      </c>
      <c r="AR150" s="46">
        <v>0</v>
      </c>
      <c r="AS150" s="48">
        <v>0</v>
      </c>
      <c r="AT150" s="49">
        <v>0</v>
      </c>
      <c r="AU150" s="48">
        <v>0</v>
      </c>
      <c r="AV150" s="49">
        <v>0</v>
      </c>
      <c r="AW150" s="48">
        <v>0</v>
      </c>
      <c r="AX150" s="49">
        <v>0</v>
      </c>
      <c r="AY150" s="48">
        <v>0</v>
      </c>
      <c r="AZ150" s="49">
        <v>0</v>
      </c>
      <c r="BA150" s="48">
        <v>0</v>
      </c>
      <c r="BB150" s="49">
        <v>0</v>
      </c>
      <c r="BC150" s="48">
        <f t="shared" si="21"/>
        <v>0</v>
      </c>
      <c r="BD150" s="50">
        <v>0</v>
      </c>
      <c r="BE150" s="49">
        <v>0</v>
      </c>
      <c r="BF150" s="50">
        <v>0</v>
      </c>
      <c r="BG150" s="51">
        <v>0</v>
      </c>
      <c r="BH150" s="50">
        <v>0</v>
      </c>
      <c r="BI150" s="49">
        <v>0</v>
      </c>
      <c r="BJ150" s="50">
        <v>0</v>
      </c>
      <c r="BK150" s="52">
        <v>0</v>
      </c>
      <c r="BL150" s="50">
        <f t="shared" si="22"/>
        <v>0</v>
      </c>
    </row>
    <row r="151" spans="1:64" s="38" customFormat="1" x14ac:dyDescent="0.25">
      <c r="A151" s="43" t="s">
        <v>126</v>
      </c>
      <c r="B151" s="43">
        <v>176</v>
      </c>
      <c r="C151" s="43" t="s">
        <v>31</v>
      </c>
      <c r="D151" s="43" t="s">
        <v>787</v>
      </c>
      <c r="E151" s="43" t="s">
        <v>788</v>
      </c>
      <c r="F151" s="43" t="s">
        <v>699</v>
      </c>
      <c r="G151" s="44">
        <v>44253</v>
      </c>
      <c r="H151" s="43" t="s">
        <v>46</v>
      </c>
      <c r="I151" s="43" t="s">
        <v>186</v>
      </c>
      <c r="J151" s="43" t="s">
        <v>44</v>
      </c>
      <c r="K151" s="43" t="s">
        <v>789</v>
      </c>
      <c r="L151" s="43" t="s">
        <v>790</v>
      </c>
      <c r="M151" s="43" t="s">
        <v>791</v>
      </c>
      <c r="N151" s="45">
        <v>50000000</v>
      </c>
      <c r="O151" s="43">
        <v>22421</v>
      </c>
      <c r="P151" s="43" t="s">
        <v>792</v>
      </c>
      <c r="Q151" s="43" t="s">
        <v>150</v>
      </c>
      <c r="R151" s="50" t="s">
        <v>155</v>
      </c>
      <c r="S151" s="50" t="s">
        <v>155</v>
      </c>
      <c r="T151" s="50" t="str">
        <f t="shared" si="26"/>
        <v>enero</v>
      </c>
      <c r="U151" s="49">
        <v>0</v>
      </c>
      <c r="V151" s="50" t="s">
        <v>155</v>
      </c>
      <c r="W151" s="50" t="s">
        <v>155</v>
      </c>
      <c r="X151" s="50" t="s">
        <v>155</v>
      </c>
      <c r="Y151" s="50" t="s">
        <v>155</v>
      </c>
      <c r="Z151" s="50" t="s">
        <v>155</v>
      </c>
      <c r="AA151" s="50"/>
      <c r="AB151" s="50" t="s">
        <v>155</v>
      </c>
      <c r="AC151" s="49" t="s">
        <v>155</v>
      </c>
      <c r="AD151" s="48">
        <v>0</v>
      </c>
      <c r="AE151" s="45">
        <v>0</v>
      </c>
      <c r="AF151" s="45">
        <v>0</v>
      </c>
      <c r="AG151" s="45">
        <v>0</v>
      </c>
      <c r="AH151" s="45">
        <f t="shared" si="23"/>
        <v>0</v>
      </c>
      <c r="AI151" s="50" t="s">
        <v>155</v>
      </c>
      <c r="AJ151" s="49">
        <v>0</v>
      </c>
      <c r="AK151" s="50" t="s">
        <v>155</v>
      </c>
      <c r="AL151" s="49">
        <v>0</v>
      </c>
      <c r="AM151" s="49">
        <v>0</v>
      </c>
      <c r="AN151" s="47">
        <f t="shared" si="27"/>
        <v>0</v>
      </c>
      <c r="AO151" s="50" t="s">
        <v>155</v>
      </c>
      <c r="AP151" s="50" t="s">
        <v>155</v>
      </c>
      <c r="AQ151" s="45">
        <v>0</v>
      </c>
      <c r="AR151" s="46">
        <v>0</v>
      </c>
      <c r="AS151" s="48">
        <v>0</v>
      </c>
      <c r="AT151" s="49">
        <v>0</v>
      </c>
      <c r="AU151" s="48">
        <v>0</v>
      </c>
      <c r="AV151" s="49">
        <v>0</v>
      </c>
      <c r="AW151" s="48">
        <v>0</v>
      </c>
      <c r="AX151" s="49">
        <v>0</v>
      </c>
      <c r="AY151" s="48">
        <v>0</v>
      </c>
      <c r="AZ151" s="49">
        <v>0</v>
      </c>
      <c r="BA151" s="48">
        <v>0</v>
      </c>
      <c r="BB151" s="49">
        <v>0</v>
      </c>
      <c r="BC151" s="48">
        <f t="shared" si="21"/>
        <v>0</v>
      </c>
      <c r="BD151" s="50">
        <v>0</v>
      </c>
      <c r="BE151" s="49">
        <v>0</v>
      </c>
      <c r="BF151" s="50">
        <v>0</v>
      </c>
      <c r="BG151" s="51">
        <v>0</v>
      </c>
      <c r="BH151" s="50">
        <v>0</v>
      </c>
      <c r="BI151" s="49">
        <v>0</v>
      </c>
      <c r="BJ151" s="50">
        <v>0</v>
      </c>
      <c r="BK151" s="52">
        <v>0</v>
      </c>
      <c r="BL151" s="50">
        <f t="shared" si="22"/>
        <v>0</v>
      </c>
    </row>
    <row r="152" spans="1:64" s="38" customFormat="1" x14ac:dyDescent="0.25">
      <c r="A152" s="43" t="s">
        <v>126</v>
      </c>
      <c r="B152" s="43">
        <v>194</v>
      </c>
      <c r="C152" s="43" t="s">
        <v>34</v>
      </c>
      <c r="D152" s="43" t="s">
        <v>806</v>
      </c>
      <c r="E152" s="43" t="s">
        <v>807</v>
      </c>
      <c r="F152" s="50" t="str">
        <f t="shared" ref="F152:F160" si="28">TEXT(G152,"mmmm")</f>
        <v>febrero</v>
      </c>
      <c r="G152" s="44">
        <v>44239</v>
      </c>
      <c r="H152" s="43" t="s">
        <v>38</v>
      </c>
      <c r="I152" s="43" t="s">
        <v>139</v>
      </c>
      <c r="J152" s="43" t="s">
        <v>41</v>
      </c>
      <c r="K152" s="43" t="s">
        <v>808</v>
      </c>
      <c r="L152" s="43">
        <v>80161500</v>
      </c>
      <c r="M152" s="43" t="s">
        <v>464</v>
      </c>
      <c r="N152" s="45">
        <v>77319000</v>
      </c>
      <c r="O152" s="43">
        <v>19521</v>
      </c>
      <c r="P152" s="43" t="s">
        <v>376</v>
      </c>
      <c r="Q152" s="43" t="s">
        <v>129</v>
      </c>
      <c r="R152" s="43" t="s">
        <v>130</v>
      </c>
      <c r="S152" s="43" t="s">
        <v>809</v>
      </c>
      <c r="T152" s="50" t="str">
        <f t="shared" si="26"/>
        <v>febrero</v>
      </c>
      <c r="U152" s="44">
        <v>44250</v>
      </c>
      <c r="V152" s="43" t="s">
        <v>131</v>
      </c>
      <c r="W152" s="43" t="s">
        <v>132</v>
      </c>
      <c r="X152" s="43" t="s">
        <v>233</v>
      </c>
      <c r="Y152" s="43" t="s">
        <v>810</v>
      </c>
      <c r="Z152" s="43">
        <v>79262899</v>
      </c>
      <c r="AA152" s="43"/>
      <c r="AB152" s="43">
        <v>42621</v>
      </c>
      <c r="AC152" s="46">
        <v>44250</v>
      </c>
      <c r="AD152" s="45">
        <v>77319000</v>
      </c>
      <c r="AE152" s="45">
        <v>0</v>
      </c>
      <c r="AF152" s="45">
        <v>0</v>
      </c>
      <c r="AG152" s="45">
        <v>0</v>
      </c>
      <c r="AH152" s="45">
        <f t="shared" si="23"/>
        <v>77319000</v>
      </c>
      <c r="AI152" s="43" t="s">
        <v>145</v>
      </c>
      <c r="AJ152" s="46" t="s">
        <v>155</v>
      </c>
      <c r="AK152" s="43" t="s">
        <v>155</v>
      </c>
      <c r="AL152" s="46">
        <v>44253</v>
      </c>
      <c r="AM152" s="46">
        <v>44561</v>
      </c>
      <c r="AN152" s="47">
        <v>303</v>
      </c>
      <c r="AO152" s="43" t="s">
        <v>811</v>
      </c>
      <c r="AP152" s="43">
        <v>39774921</v>
      </c>
      <c r="AQ152" s="45">
        <v>0</v>
      </c>
      <c r="AR152" s="46">
        <v>0</v>
      </c>
      <c r="AS152" s="48">
        <v>0</v>
      </c>
      <c r="AT152" s="49">
        <v>0</v>
      </c>
      <c r="AU152" s="48">
        <v>0</v>
      </c>
      <c r="AV152" s="49">
        <v>0</v>
      </c>
      <c r="AW152" s="48">
        <v>0</v>
      </c>
      <c r="AX152" s="49">
        <v>0</v>
      </c>
      <c r="AY152" s="48">
        <v>0</v>
      </c>
      <c r="AZ152" s="49">
        <v>0</v>
      </c>
      <c r="BA152" s="48">
        <v>0</v>
      </c>
      <c r="BB152" s="49">
        <v>0</v>
      </c>
      <c r="BC152" s="48">
        <f t="shared" si="21"/>
        <v>77319000</v>
      </c>
      <c r="BD152" s="50">
        <v>0</v>
      </c>
      <c r="BE152" s="49">
        <v>0</v>
      </c>
      <c r="BF152" s="50">
        <v>0</v>
      </c>
      <c r="BG152" s="51">
        <v>0</v>
      </c>
      <c r="BH152" s="50">
        <v>0</v>
      </c>
      <c r="BI152" s="49">
        <v>0</v>
      </c>
      <c r="BJ152" s="50">
        <v>0</v>
      </c>
      <c r="BK152" s="52">
        <v>0</v>
      </c>
      <c r="BL152" s="50">
        <f t="shared" si="22"/>
        <v>303</v>
      </c>
    </row>
    <row r="153" spans="1:64" s="38" customFormat="1" x14ac:dyDescent="0.25">
      <c r="A153" s="43" t="s">
        <v>126</v>
      </c>
      <c r="B153" s="43">
        <v>213</v>
      </c>
      <c r="C153" s="43" t="s">
        <v>34</v>
      </c>
      <c r="D153" s="43" t="s">
        <v>812</v>
      </c>
      <c r="E153" s="43" t="s">
        <v>813</v>
      </c>
      <c r="F153" s="50" t="str">
        <f t="shared" si="28"/>
        <v>febrero</v>
      </c>
      <c r="G153" s="44">
        <v>44239</v>
      </c>
      <c r="H153" s="43" t="s">
        <v>38</v>
      </c>
      <c r="I153" s="43" t="s">
        <v>139</v>
      </c>
      <c r="J153" s="43" t="s">
        <v>45</v>
      </c>
      <c r="K153" s="43" t="s">
        <v>814</v>
      </c>
      <c r="L153" s="43">
        <v>80161504</v>
      </c>
      <c r="M153" s="43" t="s">
        <v>453</v>
      </c>
      <c r="N153" s="45">
        <v>70290000</v>
      </c>
      <c r="O153" s="43">
        <v>20121</v>
      </c>
      <c r="P153" s="43" t="s">
        <v>376</v>
      </c>
      <c r="Q153" s="43" t="s">
        <v>129</v>
      </c>
      <c r="R153" s="43" t="s">
        <v>130</v>
      </c>
      <c r="S153" s="43" t="s">
        <v>839</v>
      </c>
      <c r="T153" s="50" t="str">
        <f t="shared" si="26"/>
        <v>febrero</v>
      </c>
      <c r="U153" s="44">
        <v>44245</v>
      </c>
      <c r="V153" s="43" t="s">
        <v>131</v>
      </c>
      <c r="W153" s="43" t="s">
        <v>132</v>
      </c>
      <c r="X153" s="43" t="s">
        <v>233</v>
      </c>
      <c r="Y153" s="43" t="s">
        <v>840</v>
      </c>
      <c r="Z153" s="58">
        <v>79948689</v>
      </c>
      <c r="AA153" s="43"/>
      <c r="AB153" s="43">
        <v>40821</v>
      </c>
      <c r="AC153" s="46">
        <v>44246</v>
      </c>
      <c r="AD153" s="45">
        <v>70290000</v>
      </c>
      <c r="AE153" s="45">
        <v>0</v>
      </c>
      <c r="AF153" s="45">
        <v>0</v>
      </c>
      <c r="AG153" s="45">
        <v>0</v>
      </c>
      <c r="AH153" s="45">
        <f t="shared" si="23"/>
        <v>70290000</v>
      </c>
      <c r="AI153" s="43" t="s">
        <v>145</v>
      </c>
      <c r="AJ153" s="46" t="s">
        <v>155</v>
      </c>
      <c r="AK153" s="43" t="s">
        <v>155</v>
      </c>
      <c r="AL153" s="46">
        <v>44250</v>
      </c>
      <c r="AM153" s="46">
        <v>44561</v>
      </c>
      <c r="AN153" s="47">
        <v>303</v>
      </c>
      <c r="AO153" s="43" t="s">
        <v>841</v>
      </c>
      <c r="AP153" s="43">
        <v>94486941</v>
      </c>
      <c r="AQ153" s="45">
        <v>0</v>
      </c>
      <c r="AR153" s="46">
        <v>0</v>
      </c>
      <c r="AS153" s="48">
        <v>0</v>
      </c>
      <c r="AT153" s="49">
        <v>0</v>
      </c>
      <c r="AU153" s="48">
        <v>0</v>
      </c>
      <c r="AV153" s="49">
        <v>0</v>
      </c>
      <c r="AW153" s="48">
        <v>0</v>
      </c>
      <c r="AX153" s="49">
        <v>0</v>
      </c>
      <c r="AY153" s="48">
        <v>0</v>
      </c>
      <c r="AZ153" s="49">
        <v>0</v>
      </c>
      <c r="BA153" s="48">
        <v>0</v>
      </c>
      <c r="BB153" s="49">
        <v>0</v>
      </c>
      <c r="BC153" s="48">
        <f t="shared" si="21"/>
        <v>70290000</v>
      </c>
      <c r="BD153" s="50">
        <v>0</v>
      </c>
      <c r="BE153" s="49">
        <v>0</v>
      </c>
      <c r="BF153" s="50">
        <v>0</v>
      </c>
      <c r="BG153" s="51">
        <v>0</v>
      </c>
      <c r="BH153" s="50">
        <v>0</v>
      </c>
      <c r="BI153" s="49">
        <v>0</v>
      </c>
      <c r="BJ153" s="50">
        <v>0</v>
      </c>
      <c r="BK153" s="52">
        <v>0</v>
      </c>
      <c r="BL153" s="50">
        <f t="shared" si="22"/>
        <v>303</v>
      </c>
    </row>
    <row r="154" spans="1:64" s="38" customFormat="1" x14ac:dyDescent="0.25">
      <c r="A154" s="43" t="s">
        <v>126</v>
      </c>
      <c r="B154" s="43">
        <v>50</v>
      </c>
      <c r="C154" s="43" t="s">
        <v>34</v>
      </c>
      <c r="D154" s="43" t="s">
        <v>815</v>
      </c>
      <c r="E154" s="43" t="s">
        <v>816</v>
      </c>
      <c r="F154" s="50" t="str">
        <f t="shared" si="28"/>
        <v>febrero</v>
      </c>
      <c r="G154" s="44">
        <v>44251</v>
      </c>
      <c r="H154" s="43" t="s">
        <v>32</v>
      </c>
      <c r="I154" s="43" t="s">
        <v>128</v>
      </c>
      <c r="J154" s="43" t="s">
        <v>33</v>
      </c>
      <c r="K154" s="43" t="s">
        <v>817</v>
      </c>
      <c r="L154" s="43">
        <v>15101505</v>
      </c>
      <c r="M154" s="43" t="s">
        <v>818</v>
      </c>
      <c r="N154" s="45">
        <v>18583358</v>
      </c>
      <c r="O154" s="43">
        <v>19921</v>
      </c>
      <c r="P154" s="43" t="s">
        <v>600</v>
      </c>
      <c r="Q154" s="43" t="s">
        <v>150</v>
      </c>
      <c r="R154" s="50" t="s">
        <v>155</v>
      </c>
      <c r="S154" s="50" t="s">
        <v>155</v>
      </c>
      <c r="T154" s="50" t="str">
        <f t="shared" si="26"/>
        <v>enero</v>
      </c>
      <c r="U154" s="49">
        <v>0</v>
      </c>
      <c r="V154" s="50" t="s">
        <v>155</v>
      </c>
      <c r="W154" s="50" t="s">
        <v>155</v>
      </c>
      <c r="X154" s="50" t="s">
        <v>155</v>
      </c>
      <c r="Y154" s="50" t="s">
        <v>155</v>
      </c>
      <c r="Z154" s="50" t="s">
        <v>155</v>
      </c>
      <c r="AA154" s="50"/>
      <c r="AB154" s="50" t="s">
        <v>155</v>
      </c>
      <c r="AC154" s="49" t="s">
        <v>155</v>
      </c>
      <c r="AD154" s="48">
        <v>0</v>
      </c>
      <c r="AE154" s="45">
        <v>0</v>
      </c>
      <c r="AF154" s="45">
        <v>0</v>
      </c>
      <c r="AG154" s="45">
        <v>0</v>
      </c>
      <c r="AH154" s="45">
        <f t="shared" si="23"/>
        <v>0</v>
      </c>
      <c r="AI154" s="50" t="s">
        <v>155</v>
      </c>
      <c r="AJ154" s="49">
        <v>0</v>
      </c>
      <c r="AK154" s="50" t="s">
        <v>155</v>
      </c>
      <c r="AL154" s="49">
        <v>0</v>
      </c>
      <c r="AM154" s="49">
        <v>0</v>
      </c>
      <c r="AN154" s="47">
        <f t="shared" ref="AN154:AN159" si="29">+AM154-AL154</f>
        <v>0</v>
      </c>
      <c r="AO154" s="50" t="s">
        <v>155</v>
      </c>
      <c r="AP154" s="50" t="s">
        <v>155</v>
      </c>
      <c r="AQ154" s="45">
        <v>0</v>
      </c>
      <c r="AR154" s="46">
        <v>0</v>
      </c>
      <c r="AS154" s="48">
        <v>0</v>
      </c>
      <c r="AT154" s="49">
        <v>0</v>
      </c>
      <c r="AU154" s="48">
        <v>0</v>
      </c>
      <c r="AV154" s="49">
        <v>0</v>
      </c>
      <c r="AW154" s="48">
        <v>0</v>
      </c>
      <c r="AX154" s="49">
        <v>0</v>
      </c>
      <c r="AY154" s="48">
        <v>0</v>
      </c>
      <c r="AZ154" s="49">
        <v>0</v>
      </c>
      <c r="BA154" s="48">
        <v>0</v>
      </c>
      <c r="BB154" s="49">
        <v>0</v>
      </c>
      <c r="BC154" s="48">
        <f t="shared" si="21"/>
        <v>0</v>
      </c>
      <c r="BD154" s="50">
        <v>0</v>
      </c>
      <c r="BE154" s="49">
        <v>0</v>
      </c>
      <c r="BF154" s="50">
        <v>0</v>
      </c>
      <c r="BG154" s="51">
        <v>0</v>
      </c>
      <c r="BH154" s="50">
        <v>0</v>
      </c>
      <c r="BI154" s="49">
        <v>0</v>
      </c>
      <c r="BJ154" s="50">
        <v>0</v>
      </c>
      <c r="BK154" s="52">
        <v>0</v>
      </c>
      <c r="BL154" s="50">
        <f t="shared" si="22"/>
        <v>0</v>
      </c>
    </row>
    <row r="155" spans="1:64" s="38" customFormat="1" x14ac:dyDescent="0.25">
      <c r="A155" s="43" t="s">
        <v>126</v>
      </c>
      <c r="B155" s="43">
        <v>58</v>
      </c>
      <c r="C155" s="43" t="s">
        <v>34</v>
      </c>
      <c r="D155" s="43" t="s">
        <v>819</v>
      </c>
      <c r="E155" s="43" t="s">
        <v>820</v>
      </c>
      <c r="F155" s="50" t="str">
        <f t="shared" si="28"/>
        <v>febrero</v>
      </c>
      <c r="G155" s="44">
        <v>44252</v>
      </c>
      <c r="H155" s="43" t="s">
        <v>32</v>
      </c>
      <c r="I155" s="43" t="s">
        <v>179</v>
      </c>
      <c r="J155" s="43" t="s">
        <v>33</v>
      </c>
      <c r="K155" s="43" t="s">
        <v>821</v>
      </c>
      <c r="L155" s="43">
        <v>15101505</v>
      </c>
      <c r="M155" s="43" t="s">
        <v>818</v>
      </c>
      <c r="N155" s="45">
        <v>14405926</v>
      </c>
      <c r="O155" s="43">
        <v>20621</v>
      </c>
      <c r="P155" s="43" t="s">
        <v>600</v>
      </c>
      <c r="Q155" s="43" t="s">
        <v>150</v>
      </c>
      <c r="R155" s="50" t="s">
        <v>155</v>
      </c>
      <c r="S155" s="50" t="s">
        <v>155</v>
      </c>
      <c r="T155" s="50" t="str">
        <f t="shared" si="26"/>
        <v>enero</v>
      </c>
      <c r="U155" s="49">
        <v>0</v>
      </c>
      <c r="V155" s="50" t="s">
        <v>155</v>
      </c>
      <c r="W155" s="50" t="s">
        <v>155</v>
      </c>
      <c r="X155" s="50" t="s">
        <v>155</v>
      </c>
      <c r="Y155" s="50" t="s">
        <v>155</v>
      </c>
      <c r="Z155" s="50" t="s">
        <v>155</v>
      </c>
      <c r="AA155" s="50"/>
      <c r="AB155" s="50" t="s">
        <v>155</v>
      </c>
      <c r="AC155" s="49" t="s">
        <v>155</v>
      </c>
      <c r="AD155" s="48">
        <v>0</v>
      </c>
      <c r="AE155" s="45">
        <v>0</v>
      </c>
      <c r="AF155" s="45">
        <v>0</v>
      </c>
      <c r="AG155" s="45">
        <v>0</v>
      </c>
      <c r="AH155" s="45">
        <f t="shared" si="23"/>
        <v>0</v>
      </c>
      <c r="AI155" s="50" t="s">
        <v>155</v>
      </c>
      <c r="AJ155" s="49">
        <v>0</v>
      </c>
      <c r="AK155" s="50" t="s">
        <v>155</v>
      </c>
      <c r="AL155" s="49">
        <v>0</v>
      </c>
      <c r="AM155" s="49">
        <v>0</v>
      </c>
      <c r="AN155" s="47">
        <f t="shared" si="29"/>
        <v>0</v>
      </c>
      <c r="AO155" s="50" t="s">
        <v>155</v>
      </c>
      <c r="AP155" s="50" t="s">
        <v>155</v>
      </c>
      <c r="AQ155" s="45">
        <v>0</v>
      </c>
      <c r="AR155" s="46">
        <v>0</v>
      </c>
      <c r="AS155" s="48">
        <v>0</v>
      </c>
      <c r="AT155" s="49">
        <v>0</v>
      </c>
      <c r="AU155" s="48">
        <v>0</v>
      </c>
      <c r="AV155" s="49">
        <v>0</v>
      </c>
      <c r="AW155" s="48">
        <v>0</v>
      </c>
      <c r="AX155" s="49">
        <v>0</v>
      </c>
      <c r="AY155" s="48">
        <v>0</v>
      </c>
      <c r="AZ155" s="49">
        <v>0</v>
      </c>
      <c r="BA155" s="48">
        <v>0</v>
      </c>
      <c r="BB155" s="49">
        <v>0</v>
      </c>
      <c r="BC155" s="48">
        <f t="shared" si="21"/>
        <v>0</v>
      </c>
      <c r="BD155" s="50">
        <v>0</v>
      </c>
      <c r="BE155" s="49">
        <v>0</v>
      </c>
      <c r="BF155" s="50">
        <v>0</v>
      </c>
      <c r="BG155" s="51">
        <v>0</v>
      </c>
      <c r="BH155" s="50">
        <v>0</v>
      </c>
      <c r="BI155" s="49">
        <v>0</v>
      </c>
      <c r="BJ155" s="50">
        <v>0</v>
      </c>
      <c r="BK155" s="52">
        <v>0</v>
      </c>
      <c r="BL155" s="50">
        <f t="shared" si="22"/>
        <v>0</v>
      </c>
    </row>
    <row r="156" spans="1:64" s="38" customFormat="1" x14ac:dyDescent="0.25">
      <c r="A156" s="43" t="s">
        <v>126</v>
      </c>
      <c r="B156" s="43">
        <v>196</v>
      </c>
      <c r="C156" s="43" t="s">
        <v>34</v>
      </c>
      <c r="D156" s="43" t="s">
        <v>822</v>
      </c>
      <c r="E156" s="43" t="s">
        <v>823</v>
      </c>
      <c r="F156" s="50" t="str">
        <f t="shared" si="28"/>
        <v>febrero</v>
      </c>
      <c r="G156" s="44">
        <v>44246</v>
      </c>
      <c r="H156" s="43" t="s">
        <v>38</v>
      </c>
      <c r="I156" s="43" t="s">
        <v>167</v>
      </c>
      <c r="J156" s="43" t="s">
        <v>41</v>
      </c>
      <c r="K156" s="43" t="s">
        <v>824</v>
      </c>
      <c r="L156" s="43">
        <v>82121802</v>
      </c>
      <c r="M156" s="43" t="s">
        <v>825</v>
      </c>
      <c r="N156" s="45">
        <v>32000000</v>
      </c>
      <c r="O156" s="43">
        <v>16921</v>
      </c>
      <c r="P156" s="43" t="s">
        <v>460</v>
      </c>
      <c r="Q156" s="43" t="s">
        <v>150</v>
      </c>
      <c r="R156" s="50" t="s">
        <v>155</v>
      </c>
      <c r="S156" s="50" t="s">
        <v>155</v>
      </c>
      <c r="T156" s="50" t="str">
        <f t="shared" si="26"/>
        <v>enero</v>
      </c>
      <c r="U156" s="49">
        <v>0</v>
      </c>
      <c r="V156" s="50" t="s">
        <v>155</v>
      </c>
      <c r="W156" s="50" t="s">
        <v>155</v>
      </c>
      <c r="X156" s="50" t="s">
        <v>155</v>
      </c>
      <c r="Y156" s="50" t="s">
        <v>155</v>
      </c>
      <c r="Z156" s="50" t="s">
        <v>155</v>
      </c>
      <c r="AA156" s="50"/>
      <c r="AB156" s="50" t="s">
        <v>155</v>
      </c>
      <c r="AC156" s="49" t="s">
        <v>155</v>
      </c>
      <c r="AD156" s="48">
        <v>0</v>
      </c>
      <c r="AE156" s="45">
        <v>0</v>
      </c>
      <c r="AF156" s="45">
        <v>0</v>
      </c>
      <c r="AG156" s="45">
        <v>0</v>
      </c>
      <c r="AH156" s="45">
        <f t="shared" si="23"/>
        <v>0</v>
      </c>
      <c r="AI156" s="50" t="s">
        <v>155</v>
      </c>
      <c r="AJ156" s="49">
        <v>0</v>
      </c>
      <c r="AK156" s="50" t="s">
        <v>155</v>
      </c>
      <c r="AL156" s="49">
        <v>0</v>
      </c>
      <c r="AM156" s="49">
        <v>0</v>
      </c>
      <c r="AN156" s="47">
        <f t="shared" si="29"/>
        <v>0</v>
      </c>
      <c r="AO156" s="50" t="s">
        <v>155</v>
      </c>
      <c r="AP156" s="50" t="s">
        <v>155</v>
      </c>
      <c r="AQ156" s="45">
        <v>0</v>
      </c>
      <c r="AR156" s="46">
        <v>0</v>
      </c>
      <c r="AS156" s="48">
        <v>0</v>
      </c>
      <c r="AT156" s="49">
        <v>0</v>
      </c>
      <c r="AU156" s="48">
        <v>0</v>
      </c>
      <c r="AV156" s="49">
        <v>0</v>
      </c>
      <c r="AW156" s="48">
        <v>0</v>
      </c>
      <c r="AX156" s="49">
        <v>0</v>
      </c>
      <c r="AY156" s="48">
        <v>0</v>
      </c>
      <c r="AZ156" s="49">
        <v>0</v>
      </c>
      <c r="BA156" s="48">
        <v>0</v>
      </c>
      <c r="BB156" s="49">
        <v>0</v>
      </c>
      <c r="BC156" s="48">
        <f t="shared" si="21"/>
        <v>0</v>
      </c>
      <c r="BD156" s="50">
        <v>0</v>
      </c>
      <c r="BE156" s="49">
        <v>0</v>
      </c>
      <c r="BF156" s="50">
        <v>0</v>
      </c>
      <c r="BG156" s="51">
        <v>0</v>
      </c>
      <c r="BH156" s="50">
        <v>0</v>
      </c>
      <c r="BI156" s="49">
        <v>0</v>
      </c>
      <c r="BJ156" s="50">
        <v>0</v>
      </c>
      <c r="BK156" s="52">
        <v>0</v>
      </c>
      <c r="BL156" s="50">
        <f t="shared" si="22"/>
        <v>0</v>
      </c>
    </row>
    <row r="157" spans="1:64" s="38" customFormat="1" x14ac:dyDescent="0.25">
      <c r="A157" s="43" t="s">
        <v>126</v>
      </c>
      <c r="B157" s="43">
        <v>215</v>
      </c>
      <c r="C157" s="43" t="s">
        <v>34</v>
      </c>
      <c r="D157" s="43" t="s">
        <v>826</v>
      </c>
      <c r="E157" s="43" t="s">
        <v>827</v>
      </c>
      <c r="F157" s="50" t="str">
        <f t="shared" si="28"/>
        <v>febrero</v>
      </c>
      <c r="G157" s="44">
        <v>44251</v>
      </c>
      <c r="H157" s="43" t="s">
        <v>38</v>
      </c>
      <c r="I157" s="43" t="s">
        <v>167</v>
      </c>
      <c r="J157" s="43" t="s">
        <v>35</v>
      </c>
      <c r="K157" s="43" t="s">
        <v>828</v>
      </c>
      <c r="L157" s="43">
        <v>43232300</v>
      </c>
      <c r="M157" s="43" t="s">
        <v>829</v>
      </c>
      <c r="N157" s="45">
        <v>46091354</v>
      </c>
      <c r="O157" s="43">
        <v>22221</v>
      </c>
      <c r="P157" s="43" t="s">
        <v>387</v>
      </c>
      <c r="Q157" s="43" t="s">
        <v>150</v>
      </c>
      <c r="R157" s="50" t="s">
        <v>155</v>
      </c>
      <c r="S157" s="50" t="s">
        <v>155</v>
      </c>
      <c r="T157" s="50" t="str">
        <f t="shared" si="26"/>
        <v>enero</v>
      </c>
      <c r="U157" s="49">
        <v>0</v>
      </c>
      <c r="V157" s="50" t="s">
        <v>155</v>
      </c>
      <c r="W157" s="50" t="s">
        <v>155</v>
      </c>
      <c r="X157" s="50" t="s">
        <v>155</v>
      </c>
      <c r="Y157" s="50" t="s">
        <v>155</v>
      </c>
      <c r="Z157" s="50" t="s">
        <v>155</v>
      </c>
      <c r="AA157" s="50"/>
      <c r="AB157" s="50" t="s">
        <v>155</v>
      </c>
      <c r="AC157" s="49" t="s">
        <v>155</v>
      </c>
      <c r="AD157" s="48">
        <v>0</v>
      </c>
      <c r="AE157" s="45">
        <v>0</v>
      </c>
      <c r="AF157" s="45">
        <v>0</v>
      </c>
      <c r="AG157" s="45">
        <v>0</v>
      </c>
      <c r="AH157" s="45">
        <f t="shared" si="23"/>
        <v>0</v>
      </c>
      <c r="AI157" s="50" t="s">
        <v>155</v>
      </c>
      <c r="AJ157" s="49">
        <v>0</v>
      </c>
      <c r="AK157" s="50" t="s">
        <v>155</v>
      </c>
      <c r="AL157" s="49">
        <v>0</v>
      </c>
      <c r="AM157" s="49">
        <v>0</v>
      </c>
      <c r="AN157" s="47">
        <f t="shared" si="29"/>
        <v>0</v>
      </c>
      <c r="AO157" s="50" t="s">
        <v>155</v>
      </c>
      <c r="AP157" s="50" t="s">
        <v>155</v>
      </c>
      <c r="AQ157" s="45">
        <v>0</v>
      </c>
      <c r="AR157" s="46">
        <v>0</v>
      </c>
      <c r="AS157" s="48">
        <v>0</v>
      </c>
      <c r="AT157" s="49">
        <v>0</v>
      </c>
      <c r="AU157" s="48">
        <v>0</v>
      </c>
      <c r="AV157" s="49">
        <v>0</v>
      </c>
      <c r="AW157" s="48">
        <v>0</v>
      </c>
      <c r="AX157" s="49">
        <v>0</v>
      </c>
      <c r="AY157" s="48">
        <v>0</v>
      </c>
      <c r="AZ157" s="49">
        <v>0</v>
      </c>
      <c r="BA157" s="48">
        <v>0</v>
      </c>
      <c r="BB157" s="49">
        <v>0</v>
      </c>
      <c r="BC157" s="48">
        <f t="shared" si="21"/>
        <v>0</v>
      </c>
      <c r="BD157" s="50">
        <v>0</v>
      </c>
      <c r="BE157" s="49">
        <v>0</v>
      </c>
      <c r="BF157" s="50">
        <v>0</v>
      </c>
      <c r="BG157" s="51">
        <v>0</v>
      </c>
      <c r="BH157" s="50">
        <v>0</v>
      </c>
      <c r="BI157" s="49">
        <v>0</v>
      </c>
      <c r="BJ157" s="50">
        <v>0</v>
      </c>
      <c r="BK157" s="52">
        <v>0</v>
      </c>
      <c r="BL157" s="50">
        <f t="shared" si="22"/>
        <v>0</v>
      </c>
    </row>
    <row r="158" spans="1:64" s="38" customFormat="1" x14ac:dyDescent="0.25">
      <c r="A158" s="43" t="s">
        <v>126</v>
      </c>
      <c r="B158" s="43">
        <v>191</v>
      </c>
      <c r="C158" s="43" t="s">
        <v>34</v>
      </c>
      <c r="D158" s="43" t="s">
        <v>830</v>
      </c>
      <c r="E158" s="43" t="s">
        <v>831</v>
      </c>
      <c r="F158" s="50" t="str">
        <f t="shared" si="28"/>
        <v>febrero</v>
      </c>
      <c r="G158" s="44">
        <v>44253</v>
      </c>
      <c r="H158" s="43" t="s">
        <v>46</v>
      </c>
      <c r="I158" s="43" t="s">
        <v>179</v>
      </c>
      <c r="J158" s="43" t="s">
        <v>43</v>
      </c>
      <c r="K158" s="43" t="s">
        <v>832</v>
      </c>
      <c r="L158" s="43">
        <v>92101500</v>
      </c>
      <c r="M158" s="43" t="s">
        <v>833</v>
      </c>
      <c r="N158" s="45">
        <v>50000000</v>
      </c>
      <c r="O158" s="43">
        <v>21821</v>
      </c>
      <c r="P158" s="43" t="s">
        <v>834</v>
      </c>
      <c r="Q158" s="43" t="s">
        <v>150</v>
      </c>
      <c r="R158" s="50" t="s">
        <v>155</v>
      </c>
      <c r="S158" s="50" t="s">
        <v>155</v>
      </c>
      <c r="T158" s="50" t="str">
        <f t="shared" si="26"/>
        <v>enero</v>
      </c>
      <c r="U158" s="49">
        <v>0</v>
      </c>
      <c r="V158" s="50" t="s">
        <v>155</v>
      </c>
      <c r="W158" s="50" t="s">
        <v>155</v>
      </c>
      <c r="X158" s="50" t="s">
        <v>155</v>
      </c>
      <c r="Y158" s="50" t="s">
        <v>155</v>
      </c>
      <c r="Z158" s="50" t="s">
        <v>155</v>
      </c>
      <c r="AA158" s="50"/>
      <c r="AB158" s="50" t="s">
        <v>155</v>
      </c>
      <c r="AC158" s="49" t="s">
        <v>155</v>
      </c>
      <c r="AD158" s="48">
        <v>0</v>
      </c>
      <c r="AE158" s="45">
        <v>0</v>
      </c>
      <c r="AF158" s="45">
        <v>0</v>
      </c>
      <c r="AG158" s="45">
        <v>0</v>
      </c>
      <c r="AH158" s="45">
        <f t="shared" si="23"/>
        <v>0</v>
      </c>
      <c r="AI158" s="50" t="s">
        <v>155</v>
      </c>
      <c r="AJ158" s="49">
        <v>0</v>
      </c>
      <c r="AK158" s="50" t="s">
        <v>155</v>
      </c>
      <c r="AL158" s="49">
        <v>0</v>
      </c>
      <c r="AM158" s="49">
        <v>0</v>
      </c>
      <c r="AN158" s="47">
        <f t="shared" si="29"/>
        <v>0</v>
      </c>
      <c r="AO158" s="50" t="s">
        <v>155</v>
      </c>
      <c r="AP158" s="50" t="s">
        <v>155</v>
      </c>
      <c r="AQ158" s="45">
        <v>0</v>
      </c>
      <c r="AR158" s="46">
        <v>0</v>
      </c>
      <c r="AS158" s="48">
        <v>0</v>
      </c>
      <c r="AT158" s="49">
        <v>0</v>
      </c>
      <c r="AU158" s="48">
        <v>0</v>
      </c>
      <c r="AV158" s="49">
        <v>0</v>
      </c>
      <c r="AW158" s="48">
        <v>0</v>
      </c>
      <c r="AX158" s="49">
        <v>0</v>
      </c>
      <c r="AY158" s="48">
        <v>0</v>
      </c>
      <c r="AZ158" s="49">
        <v>0</v>
      </c>
      <c r="BA158" s="48">
        <v>0</v>
      </c>
      <c r="BB158" s="49">
        <v>0</v>
      </c>
      <c r="BC158" s="48">
        <f t="shared" si="21"/>
        <v>0</v>
      </c>
      <c r="BD158" s="50">
        <v>0</v>
      </c>
      <c r="BE158" s="49">
        <v>0</v>
      </c>
      <c r="BF158" s="50">
        <v>0</v>
      </c>
      <c r="BG158" s="51">
        <v>0</v>
      </c>
      <c r="BH158" s="50">
        <v>0</v>
      </c>
      <c r="BI158" s="49">
        <v>0</v>
      </c>
      <c r="BJ158" s="50">
        <v>0</v>
      </c>
      <c r="BK158" s="52">
        <v>0</v>
      </c>
      <c r="BL158" s="50">
        <f t="shared" si="22"/>
        <v>0</v>
      </c>
    </row>
    <row r="159" spans="1:64" s="38" customFormat="1" x14ac:dyDescent="0.25">
      <c r="A159" s="43" t="s">
        <v>126</v>
      </c>
      <c r="B159" s="43">
        <v>105</v>
      </c>
      <c r="C159" s="43" t="s">
        <v>34</v>
      </c>
      <c r="D159" s="43" t="s">
        <v>835</v>
      </c>
      <c r="E159" s="43" t="s">
        <v>836</v>
      </c>
      <c r="F159" s="50" t="str">
        <f t="shared" si="28"/>
        <v>febrero</v>
      </c>
      <c r="G159" s="44">
        <v>44253</v>
      </c>
      <c r="H159" s="43" t="s">
        <v>46</v>
      </c>
      <c r="I159" s="43" t="s">
        <v>186</v>
      </c>
      <c r="J159" s="43" t="s">
        <v>35</v>
      </c>
      <c r="K159" s="43" t="s">
        <v>837</v>
      </c>
      <c r="L159" s="43">
        <v>43201800</v>
      </c>
      <c r="M159" s="43" t="s">
        <v>838</v>
      </c>
      <c r="N159" s="45">
        <v>1187709722</v>
      </c>
      <c r="O159" s="43">
        <v>23721</v>
      </c>
      <c r="P159" s="43" t="s">
        <v>387</v>
      </c>
      <c r="Q159" s="43" t="s">
        <v>150</v>
      </c>
      <c r="R159" s="50" t="s">
        <v>155</v>
      </c>
      <c r="S159" s="50" t="s">
        <v>155</v>
      </c>
      <c r="T159" s="50" t="str">
        <f t="shared" si="26"/>
        <v>enero</v>
      </c>
      <c r="U159" s="49">
        <v>0</v>
      </c>
      <c r="V159" s="50" t="s">
        <v>155</v>
      </c>
      <c r="W159" s="50" t="s">
        <v>155</v>
      </c>
      <c r="X159" s="50" t="s">
        <v>155</v>
      </c>
      <c r="Y159" s="50" t="s">
        <v>155</v>
      </c>
      <c r="Z159" s="50" t="s">
        <v>155</v>
      </c>
      <c r="AA159" s="50"/>
      <c r="AB159" s="50" t="s">
        <v>155</v>
      </c>
      <c r="AC159" s="49" t="s">
        <v>155</v>
      </c>
      <c r="AD159" s="48">
        <v>0</v>
      </c>
      <c r="AE159" s="45">
        <v>0</v>
      </c>
      <c r="AF159" s="45">
        <v>0</v>
      </c>
      <c r="AG159" s="45">
        <v>0</v>
      </c>
      <c r="AH159" s="45">
        <f t="shared" si="23"/>
        <v>0</v>
      </c>
      <c r="AI159" s="50" t="s">
        <v>155</v>
      </c>
      <c r="AJ159" s="49">
        <v>0</v>
      </c>
      <c r="AK159" s="50" t="s">
        <v>155</v>
      </c>
      <c r="AL159" s="49">
        <v>0</v>
      </c>
      <c r="AM159" s="49">
        <v>0</v>
      </c>
      <c r="AN159" s="47">
        <f t="shared" si="29"/>
        <v>0</v>
      </c>
      <c r="AO159" s="50" t="s">
        <v>155</v>
      </c>
      <c r="AP159" s="50" t="s">
        <v>155</v>
      </c>
      <c r="AQ159" s="45">
        <v>0</v>
      </c>
      <c r="AR159" s="46">
        <v>0</v>
      </c>
      <c r="AS159" s="48">
        <v>0</v>
      </c>
      <c r="AT159" s="49">
        <v>0</v>
      </c>
      <c r="AU159" s="48">
        <v>0</v>
      </c>
      <c r="AV159" s="49">
        <v>0</v>
      </c>
      <c r="AW159" s="48">
        <v>0</v>
      </c>
      <c r="AX159" s="49">
        <v>0</v>
      </c>
      <c r="AY159" s="48">
        <v>0</v>
      </c>
      <c r="AZ159" s="49">
        <v>0</v>
      </c>
      <c r="BA159" s="48">
        <v>0</v>
      </c>
      <c r="BB159" s="49">
        <v>0</v>
      </c>
      <c r="BC159" s="48">
        <f t="shared" si="21"/>
        <v>0</v>
      </c>
      <c r="BD159" s="50">
        <v>0</v>
      </c>
      <c r="BE159" s="49">
        <v>0</v>
      </c>
      <c r="BF159" s="50">
        <v>0</v>
      </c>
      <c r="BG159" s="51">
        <v>0</v>
      </c>
      <c r="BH159" s="50">
        <v>0</v>
      </c>
      <c r="BI159" s="49">
        <v>0</v>
      </c>
      <c r="BJ159" s="50">
        <v>0</v>
      </c>
      <c r="BK159" s="52">
        <v>0</v>
      </c>
      <c r="BL159" s="50">
        <f t="shared" si="22"/>
        <v>0</v>
      </c>
    </row>
    <row r="160" spans="1:64" s="38" customFormat="1" x14ac:dyDescent="0.25">
      <c r="A160" s="43" t="s">
        <v>126</v>
      </c>
      <c r="B160" s="43">
        <v>113</v>
      </c>
      <c r="C160" s="43" t="s">
        <v>34</v>
      </c>
      <c r="D160" s="43" t="s">
        <v>842</v>
      </c>
      <c r="E160" s="43" t="s">
        <v>843</v>
      </c>
      <c r="F160" s="50" t="str">
        <f t="shared" si="28"/>
        <v>febrero</v>
      </c>
      <c r="G160" s="44">
        <v>44252</v>
      </c>
      <c r="H160" s="43" t="s">
        <v>32</v>
      </c>
      <c r="I160" s="43" t="s">
        <v>128</v>
      </c>
      <c r="J160" s="43" t="s">
        <v>43</v>
      </c>
      <c r="K160" s="43" t="s">
        <v>844</v>
      </c>
      <c r="L160" s="43">
        <v>72151704</v>
      </c>
      <c r="M160" s="43" t="s">
        <v>845</v>
      </c>
      <c r="N160" s="45">
        <v>17500000</v>
      </c>
      <c r="O160" s="43">
        <v>22121</v>
      </c>
      <c r="P160" s="43" t="s">
        <v>387</v>
      </c>
      <c r="Q160" s="43" t="s">
        <v>150</v>
      </c>
      <c r="R160" s="50" t="s">
        <v>155</v>
      </c>
      <c r="S160" s="50" t="s">
        <v>155</v>
      </c>
      <c r="T160" s="50" t="str">
        <f t="shared" ref="T160" si="30">TEXT(U160,"mmmm")</f>
        <v>enero</v>
      </c>
      <c r="U160" s="49">
        <v>0</v>
      </c>
      <c r="V160" s="50" t="s">
        <v>155</v>
      </c>
      <c r="W160" s="50" t="s">
        <v>155</v>
      </c>
      <c r="X160" s="50" t="s">
        <v>155</v>
      </c>
      <c r="Y160" s="50" t="s">
        <v>155</v>
      </c>
      <c r="Z160" s="50" t="s">
        <v>155</v>
      </c>
      <c r="AA160" s="50"/>
      <c r="AB160" s="50" t="s">
        <v>155</v>
      </c>
      <c r="AC160" s="49" t="s">
        <v>155</v>
      </c>
      <c r="AD160" s="48">
        <v>0</v>
      </c>
      <c r="AE160" s="45">
        <v>0</v>
      </c>
      <c r="AF160" s="45">
        <v>0</v>
      </c>
      <c r="AG160" s="45">
        <v>0</v>
      </c>
      <c r="AH160" s="45">
        <f t="shared" ref="AH160" si="31">+AD160+AE160+AF160+AG160</f>
        <v>0</v>
      </c>
      <c r="AI160" s="50" t="s">
        <v>155</v>
      </c>
      <c r="AJ160" s="49">
        <v>0</v>
      </c>
      <c r="AK160" s="50" t="s">
        <v>155</v>
      </c>
      <c r="AL160" s="49">
        <v>0</v>
      </c>
      <c r="AM160" s="49">
        <v>0</v>
      </c>
      <c r="AN160" s="47">
        <f t="shared" ref="AN160" si="32">+AM160-AL160</f>
        <v>0</v>
      </c>
      <c r="AO160" s="50" t="s">
        <v>155</v>
      </c>
      <c r="AP160" s="50" t="s">
        <v>155</v>
      </c>
      <c r="AQ160" s="45">
        <v>0</v>
      </c>
      <c r="AR160" s="46">
        <v>0</v>
      </c>
      <c r="AS160" s="48">
        <v>0</v>
      </c>
      <c r="AT160" s="49">
        <v>0</v>
      </c>
      <c r="AU160" s="48">
        <v>0</v>
      </c>
      <c r="AV160" s="49">
        <v>0</v>
      </c>
      <c r="AW160" s="48">
        <v>0</v>
      </c>
      <c r="AX160" s="49">
        <v>0</v>
      </c>
      <c r="AY160" s="48">
        <v>0</v>
      </c>
      <c r="AZ160" s="49">
        <v>0</v>
      </c>
      <c r="BA160" s="48">
        <v>0</v>
      </c>
      <c r="BB160" s="49">
        <v>0</v>
      </c>
      <c r="BC160" s="48">
        <f t="shared" ref="BC160" si="33">+AH160+AQ160+AS160+AU160+AW160+AY160-BA160</f>
        <v>0</v>
      </c>
      <c r="BD160" s="50">
        <v>0</v>
      </c>
      <c r="BE160" s="49">
        <v>0</v>
      </c>
      <c r="BF160" s="50">
        <v>0</v>
      </c>
      <c r="BG160" s="51">
        <v>0</v>
      </c>
      <c r="BH160" s="50">
        <v>0</v>
      </c>
      <c r="BI160" s="49">
        <v>0</v>
      </c>
      <c r="BJ160" s="50">
        <v>0</v>
      </c>
      <c r="BK160" s="52">
        <v>0</v>
      </c>
      <c r="BL160" s="50">
        <f t="shared" ref="BL160" si="34">+BD160+BF160+BH160+BJ160+AN160</f>
        <v>0</v>
      </c>
    </row>
    <row r="161" spans="1:64" s="38" customFormat="1" x14ac:dyDescent="0.25">
      <c r="A161" s="43" t="s">
        <v>126</v>
      </c>
      <c r="B161" s="43">
        <v>101</v>
      </c>
      <c r="C161" s="43" t="s">
        <v>40</v>
      </c>
      <c r="D161" s="43" t="s">
        <v>846</v>
      </c>
      <c r="E161" s="43" t="s">
        <v>847</v>
      </c>
      <c r="F161" s="43" t="s">
        <v>699</v>
      </c>
      <c r="G161" s="46">
        <v>44252</v>
      </c>
      <c r="H161" s="43" t="s">
        <v>38</v>
      </c>
      <c r="I161" s="43" t="s">
        <v>139</v>
      </c>
      <c r="J161" s="43" t="s">
        <v>35</v>
      </c>
      <c r="K161" s="43" t="s">
        <v>367</v>
      </c>
      <c r="L161" s="43">
        <v>81111500</v>
      </c>
      <c r="M161" s="43" t="s">
        <v>848</v>
      </c>
      <c r="N161" s="45">
        <v>75705000</v>
      </c>
      <c r="O161" s="43">
        <v>22321</v>
      </c>
      <c r="P161" s="43" t="s">
        <v>387</v>
      </c>
      <c r="Q161" s="43" t="s">
        <v>150</v>
      </c>
      <c r="R161" s="50" t="s">
        <v>155</v>
      </c>
      <c r="S161" s="50" t="s">
        <v>155</v>
      </c>
      <c r="T161" s="50" t="str">
        <f t="shared" ref="T161" si="35">TEXT(U161,"mmmm")</f>
        <v>enero</v>
      </c>
      <c r="U161" s="49">
        <v>0</v>
      </c>
      <c r="V161" s="50" t="s">
        <v>155</v>
      </c>
      <c r="W161" s="50" t="s">
        <v>155</v>
      </c>
      <c r="X161" s="50" t="s">
        <v>155</v>
      </c>
      <c r="Y161" s="50" t="s">
        <v>155</v>
      </c>
      <c r="Z161" s="50" t="s">
        <v>155</v>
      </c>
      <c r="AA161" s="50"/>
      <c r="AB161" s="50" t="s">
        <v>155</v>
      </c>
      <c r="AC161" s="49" t="s">
        <v>155</v>
      </c>
      <c r="AD161" s="48">
        <v>0</v>
      </c>
      <c r="AE161" s="45">
        <v>0</v>
      </c>
      <c r="AF161" s="45">
        <v>0</v>
      </c>
      <c r="AG161" s="45">
        <v>0</v>
      </c>
      <c r="AH161" s="45">
        <f t="shared" ref="AH161:AH165" si="36">+AD161+AE161+AF161+AG161</f>
        <v>0</v>
      </c>
      <c r="AI161" s="50" t="s">
        <v>155</v>
      </c>
      <c r="AJ161" s="49">
        <v>0</v>
      </c>
      <c r="AK161" s="50" t="s">
        <v>155</v>
      </c>
      <c r="AL161" s="49">
        <v>0</v>
      </c>
      <c r="AM161" s="49">
        <v>0</v>
      </c>
      <c r="AN161" s="47">
        <f t="shared" ref="AN161" si="37">+AM161-AL161</f>
        <v>0</v>
      </c>
      <c r="AO161" s="50" t="s">
        <v>155</v>
      </c>
      <c r="AP161" s="50" t="s">
        <v>155</v>
      </c>
      <c r="AQ161" s="45">
        <v>0</v>
      </c>
      <c r="AR161" s="46">
        <v>0</v>
      </c>
      <c r="AS161" s="48">
        <v>0</v>
      </c>
      <c r="AT161" s="49">
        <v>0</v>
      </c>
      <c r="AU161" s="48">
        <v>0</v>
      </c>
      <c r="AV161" s="49">
        <v>0</v>
      </c>
      <c r="AW161" s="48">
        <v>0</v>
      </c>
      <c r="AX161" s="49">
        <v>0</v>
      </c>
      <c r="AY161" s="48">
        <v>0</v>
      </c>
      <c r="AZ161" s="49">
        <v>0</v>
      </c>
      <c r="BA161" s="48">
        <v>0</v>
      </c>
      <c r="BB161" s="49">
        <v>0</v>
      </c>
      <c r="BC161" s="48">
        <f t="shared" ref="BC161:BC165" si="38">+AH161+AQ161+AS161+AU161+AW161+AY161-BA161</f>
        <v>0</v>
      </c>
      <c r="BD161" s="50">
        <v>0</v>
      </c>
      <c r="BE161" s="49">
        <v>0</v>
      </c>
      <c r="BF161" s="50">
        <v>0</v>
      </c>
      <c r="BG161" s="51">
        <v>0</v>
      </c>
      <c r="BH161" s="50">
        <v>0</v>
      </c>
      <c r="BI161" s="49">
        <v>0</v>
      </c>
      <c r="BJ161" s="50">
        <v>0</v>
      </c>
      <c r="BK161" s="52">
        <v>0</v>
      </c>
      <c r="BL161" s="50">
        <f t="shared" ref="BL161:BL165" si="39">+BD161+BF161+BH161+BJ161+AN161</f>
        <v>0</v>
      </c>
    </row>
    <row r="162" spans="1:64" s="38" customFormat="1" x14ac:dyDescent="0.25">
      <c r="A162" s="43" t="s">
        <v>136</v>
      </c>
      <c r="B162" s="43">
        <v>86</v>
      </c>
      <c r="C162" s="43" t="s">
        <v>31</v>
      </c>
      <c r="D162" s="43" t="s">
        <v>857</v>
      </c>
      <c r="E162" s="43" t="s">
        <v>858</v>
      </c>
      <c r="F162" s="43" t="s">
        <v>859</v>
      </c>
      <c r="G162" s="46">
        <v>43916</v>
      </c>
      <c r="H162" s="43" t="s">
        <v>46</v>
      </c>
      <c r="I162" s="43" t="s">
        <v>202</v>
      </c>
      <c r="J162" s="43" t="s">
        <v>44</v>
      </c>
      <c r="K162" s="43" t="s">
        <v>860</v>
      </c>
      <c r="L162" s="43" t="s">
        <v>861</v>
      </c>
      <c r="M162" s="43" t="s">
        <v>862</v>
      </c>
      <c r="N162" s="45">
        <v>84452409</v>
      </c>
      <c r="O162" s="43">
        <v>21620</v>
      </c>
      <c r="P162" s="43" t="s">
        <v>863</v>
      </c>
      <c r="Q162" s="43" t="s">
        <v>129</v>
      </c>
      <c r="R162" s="43" t="s">
        <v>130</v>
      </c>
      <c r="S162" s="43" t="s">
        <v>864</v>
      </c>
      <c r="T162" s="43" t="s">
        <v>157</v>
      </c>
      <c r="U162" s="44">
        <v>43924</v>
      </c>
      <c r="V162" s="43" t="s">
        <v>209</v>
      </c>
      <c r="W162" s="43" t="s">
        <v>132</v>
      </c>
      <c r="X162" s="43" t="s">
        <v>233</v>
      </c>
      <c r="Y162" s="43" t="s">
        <v>865</v>
      </c>
      <c r="Z162" s="43">
        <v>901349538</v>
      </c>
      <c r="AA162" s="43"/>
      <c r="AB162" s="43">
        <v>105320</v>
      </c>
      <c r="AC162" s="46">
        <v>43924</v>
      </c>
      <c r="AD162" s="45">
        <v>5940480</v>
      </c>
      <c r="AE162" s="45">
        <v>0</v>
      </c>
      <c r="AF162" s="45">
        <v>0</v>
      </c>
      <c r="AG162" s="45">
        <v>0</v>
      </c>
      <c r="AH162" s="45">
        <f t="shared" si="36"/>
        <v>5940480</v>
      </c>
      <c r="AI162" s="43" t="s">
        <v>134</v>
      </c>
      <c r="AJ162" s="46">
        <v>43929</v>
      </c>
      <c r="AK162" s="43" t="s">
        <v>262</v>
      </c>
      <c r="AL162" s="46">
        <v>43924</v>
      </c>
      <c r="AM162" s="46">
        <v>43985</v>
      </c>
      <c r="AN162" s="47">
        <v>61</v>
      </c>
      <c r="AO162" s="43" t="s">
        <v>879</v>
      </c>
      <c r="AP162" s="43">
        <v>79292555</v>
      </c>
      <c r="AQ162" s="45">
        <v>0</v>
      </c>
      <c r="AR162" s="46">
        <v>0</v>
      </c>
      <c r="AS162" s="48">
        <v>0</v>
      </c>
      <c r="AT162" s="49">
        <v>0</v>
      </c>
      <c r="AU162" s="48">
        <v>0</v>
      </c>
      <c r="AV162" s="49">
        <v>0</v>
      </c>
      <c r="AW162" s="48">
        <v>0</v>
      </c>
      <c r="AX162" s="49">
        <v>0</v>
      </c>
      <c r="AY162" s="48">
        <v>0</v>
      </c>
      <c r="AZ162" s="49">
        <v>0</v>
      </c>
      <c r="BA162" s="48">
        <v>0</v>
      </c>
      <c r="BB162" s="49">
        <v>0</v>
      </c>
      <c r="BC162" s="48">
        <f t="shared" si="38"/>
        <v>5940480</v>
      </c>
      <c r="BD162" s="50">
        <v>0</v>
      </c>
      <c r="BE162" s="49">
        <v>0</v>
      </c>
      <c r="BF162" s="50">
        <v>0</v>
      </c>
      <c r="BG162" s="51">
        <v>0</v>
      </c>
      <c r="BH162" s="50">
        <v>0</v>
      </c>
      <c r="BI162" s="49">
        <v>0</v>
      </c>
      <c r="BJ162" s="50">
        <v>0</v>
      </c>
      <c r="BK162" s="52">
        <v>0</v>
      </c>
      <c r="BL162" s="50">
        <f t="shared" si="39"/>
        <v>61</v>
      </c>
    </row>
    <row r="163" spans="1:64" s="38" customFormat="1" x14ac:dyDescent="0.25">
      <c r="A163" s="43" t="s">
        <v>136</v>
      </c>
      <c r="B163" s="43">
        <v>86</v>
      </c>
      <c r="C163" s="43" t="s">
        <v>31</v>
      </c>
      <c r="D163" s="43" t="s">
        <v>866</v>
      </c>
      <c r="E163" s="43" t="s">
        <v>867</v>
      </c>
      <c r="F163" s="43" t="s">
        <v>859</v>
      </c>
      <c r="G163" s="46">
        <v>43916</v>
      </c>
      <c r="H163" s="43" t="s">
        <v>46</v>
      </c>
      <c r="I163" s="43" t="s">
        <v>202</v>
      </c>
      <c r="J163" s="43" t="s">
        <v>44</v>
      </c>
      <c r="K163" s="43" t="s">
        <v>868</v>
      </c>
      <c r="L163" s="43" t="s">
        <v>861</v>
      </c>
      <c r="M163" s="71" t="s">
        <v>862</v>
      </c>
      <c r="N163" s="45">
        <v>84452409</v>
      </c>
      <c r="O163" s="43">
        <v>21620</v>
      </c>
      <c r="P163" s="43" t="s">
        <v>863</v>
      </c>
      <c r="Q163" s="43" t="s">
        <v>129</v>
      </c>
      <c r="R163" s="43" t="s">
        <v>130</v>
      </c>
      <c r="S163" s="43" t="s">
        <v>869</v>
      </c>
      <c r="T163" s="43" t="s">
        <v>157</v>
      </c>
      <c r="U163" s="44">
        <v>43924</v>
      </c>
      <c r="V163" s="43" t="s">
        <v>209</v>
      </c>
      <c r="W163" s="43" t="s">
        <v>132</v>
      </c>
      <c r="X163" s="43" t="s">
        <v>233</v>
      </c>
      <c r="Y163" s="43" t="s">
        <v>865</v>
      </c>
      <c r="Z163" s="43">
        <v>901349538</v>
      </c>
      <c r="AA163" s="43"/>
      <c r="AB163" s="43">
        <v>105220</v>
      </c>
      <c r="AC163" s="46">
        <v>43924</v>
      </c>
      <c r="AD163" s="45">
        <v>6418860</v>
      </c>
      <c r="AE163" s="45">
        <v>0</v>
      </c>
      <c r="AF163" s="45">
        <v>0</v>
      </c>
      <c r="AG163" s="45">
        <v>0</v>
      </c>
      <c r="AH163" s="45">
        <f t="shared" si="36"/>
        <v>6418860</v>
      </c>
      <c r="AI163" s="43" t="s">
        <v>134</v>
      </c>
      <c r="AJ163" s="46">
        <v>43929</v>
      </c>
      <c r="AK163" s="43" t="s">
        <v>262</v>
      </c>
      <c r="AL163" s="46">
        <v>43924</v>
      </c>
      <c r="AM163" s="46">
        <v>43985</v>
      </c>
      <c r="AN163" s="47">
        <v>61</v>
      </c>
      <c r="AO163" s="43" t="s">
        <v>879</v>
      </c>
      <c r="AP163" s="43">
        <v>79292555</v>
      </c>
      <c r="AQ163" s="45">
        <v>0</v>
      </c>
      <c r="AR163" s="46">
        <v>0</v>
      </c>
      <c r="AS163" s="48">
        <v>0</v>
      </c>
      <c r="AT163" s="49">
        <v>0</v>
      </c>
      <c r="AU163" s="48">
        <v>0</v>
      </c>
      <c r="AV163" s="49">
        <v>0</v>
      </c>
      <c r="AW163" s="48">
        <v>0</v>
      </c>
      <c r="AX163" s="49">
        <v>0</v>
      </c>
      <c r="AY163" s="48">
        <v>0</v>
      </c>
      <c r="AZ163" s="49">
        <v>0</v>
      </c>
      <c r="BA163" s="48">
        <v>0</v>
      </c>
      <c r="BB163" s="49">
        <v>0</v>
      </c>
      <c r="BC163" s="48">
        <f t="shared" si="38"/>
        <v>6418860</v>
      </c>
      <c r="BD163" s="50">
        <v>0</v>
      </c>
      <c r="BE163" s="49">
        <v>0</v>
      </c>
      <c r="BF163" s="50">
        <v>0</v>
      </c>
      <c r="BG163" s="51">
        <v>0</v>
      </c>
      <c r="BH163" s="50">
        <v>0</v>
      </c>
      <c r="BI163" s="49">
        <v>0</v>
      </c>
      <c r="BJ163" s="50">
        <v>0</v>
      </c>
      <c r="BK163" s="52">
        <v>0</v>
      </c>
      <c r="BL163" s="50">
        <f t="shared" si="39"/>
        <v>61</v>
      </c>
    </row>
    <row r="164" spans="1:64" s="38" customFormat="1" x14ac:dyDescent="0.25">
      <c r="A164" s="43" t="s">
        <v>136</v>
      </c>
      <c r="B164" s="43">
        <v>86</v>
      </c>
      <c r="C164" s="43" t="s">
        <v>31</v>
      </c>
      <c r="D164" s="43" t="s">
        <v>870</v>
      </c>
      <c r="E164" s="43" t="s">
        <v>871</v>
      </c>
      <c r="F164" s="43" t="s">
        <v>859</v>
      </c>
      <c r="G164" s="46">
        <v>43916</v>
      </c>
      <c r="H164" s="43" t="s">
        <v>46</v>
      </c>
      <c r="I164" s="43" t="s">
        <v>202</v>
      </c>
      <c r="J164" s="43" t="s">
        <v>44</v>
      </c>
      <c r="K164" s="43" t="s">
        <v>872</v>
      </c>
      <c r="L164" s="43" t="s">
        <v>861</v>
      </c>
      <c r="M164" s="43" t="s">
        <v>862</v>
      </c>
      <c r="N164" s="45">
        <v>84452409</v>
      </c>
      <c r="O164" s="43">
        <v>21620</v>
      </c>
      <c r="P164" s="43" t="s">
        <v>863</v>
      </c>
      <c r="Q164" s="43" t="s">
        <v>129</v>
      </c>
      <c r="R164" s="43" t="s">
        <v>130</v>
      </c>
      <c r="S164" s="43" t="s">
        <v>873</v>
      </c>
      <c r="T164" s="43" t="s">
        <v>157</v>
      </c>
      <c r="U164" s="44">
        <v>43924</v>
      </c>
      <c r="V164" s="43" t="s">
        <v>209</v>
      </c>
      <c r="W164" s="43" t="s">
        <v>132</v>
      </c>
      <c r="X164" s="43" t="s">
        <v>233</v>
      </c>
      <c r="Y164" s="43" t="s">
        <v>865</v>
      </c>
      <c r="Z164" s="66">
        <v>901349538</v>
      </c>
      <c r="AA164" s="43"/>
      <c r="AB164" s="43">
        <v>105120</v>
      </c>
      <c r="AC164" s="46">
        <v>43924</v>
      </c>
      <c r="AD164" s="45">
        <v>26275200</v>
      </c>
      <c r="AE164" s="45">
        <v>0</v>
      </c>
      <c r="AF164" s="45">
        <v>0</v>
      </c>
      <c r="AG164" s="45">
        <v>0</v>
      </c>
      <c r="AH164" s="45">
        <f t="shared" si="36"/>
        <v>26275200</v>
      </c>
      <c r="AI164" s="43" t="s">
        <v>134</v>
      </c>
      <c r="AJ164" s="46">
        <v>43929</v>
      </c>
      <c r="AK164" s="43" t="s">
        <v>262</v>
      </c>
      <c r="AL164" s="46">
        <v>43924</v>
      </c>
      <c r="AM164" s="46">
        <v>43985</v>
      </c>
      <c r="AN164" s="47">
        <v>61</v>
      </c>
      <c r="AO164" s="43" t="s">
        <v>879</v>
      </c>
      <c r="AP164" s="43">
        <v>79292555</v>
      </c>
      <c r="AQ164" s="45">
        <v>0</v>
      </c>
      <c r="AR164" s="46">
        <v>0</v>
      </c>
      <c r="AS164" s="48">
        <v>0</v>
      </c>
      <c r="AT164" s="49">
        <v>0</v>
      </c>
      <c r="AU164" s="48">
        <v>0</v>
      </c>
      <c r="AV164" s="49">
        <v>0</v>
      </c>
      <c r="AW164" s="48">
        <v>0</v>
      </c>
      <c r="AX164" s="49">
        <v>0</v>
      </c>
      <c r="AY164" s="48">
        <v>0</v>
      </c>
      <c r="AZ164" s="49">
        <v>0</v>
      </c>
      <c r="BA164" s="48">
        <v>0</v>
      </c>
      <c r="BB164" s="49">
        <v>0</v>
      </c>
      <c r="BC164" s="48">
        <f t="shared" si="38"/>
        <v>26275200</v>
      </c>
      <c r="BD164" s="50">
        <v>0</v>
      </c>
      <c r="BE164" s="49">
        <v>0</v>
      </c>
      <c r="BF164" s="50">
        <v>0</v>
      </c>
      <c r="BG164" s="51">
        <v>0</v>
      </c>
      <c r="BH164" s="50">
        <v>0</v>
      </c>
      <c r="BI164" s="49">
        <v>0</v>
      </c>
      <c r="BJ164" s="50">
        <v>0</v>
      </c>
      <c r="BK164" s="52">
        <v>0</v>
      </c>
      <c r="BL164" s="50">
        <f t="shared" si="39"/>
        <v>61</v>
      </c>
    </row>
    <row r="165" spans="1:64" s="38" customFormat="1" x14ac:dyDescent="0.25">
      <c r="A165" s="43" t="s">
        <v>136</v>
      </c>
      <c r="B165" s="43">
        <v>86</v>
      </c>
      <c r="C165" s="43" t="s">
        <v>31</v>
      </c>
      <c r="D165" s="43" t="s">
        <v>874</v>
      </c>
      <c r="E165" s="43" t="s">
        <v>875</v>
      </c>
      <c r="F165" s="43" t="s">
        <v>859</v>
      </c>
      <c r="G165" s="46">
        <v>43916</v>
      </c>
      <c r="H165" s="43" t="s">
        <v>46</v>
      </c>
      <c r="I165" s="43" t="s">
        <v>202</v>
      </c>
      <c r="J165" s="43" t="s">
        <v>44</v>
      </c>
      <c r="K165" s="43" t="s">
        <v>876</v>
      </c>
      <c r="L165" s="43" t="s">
        <v>861</v>
      </c>
      <c r="M165" s="43" t="s">
        <v>862</v>
      </c>
      <c r="N165" s="45">
        <v>84452409</v>
      </c>
      <c r="O165" s="43">
        <v>21620</v>
      </c>
      <c r="P165" s="43" t="s">
        <v>863</v>
      </c>
      <c r="Q165" s="43" t="s">
        <v>129</v>
      </c>
      <c r="R165" s="43" t="s">
        <v>130</v>
      </c>
      <c r="S165" s="43" t="s">
        <v>877</v>
      </c>
      <c r="T165" s="43" t="s">
        <v>157</v>
      </c>
      <c r="U165" s="44">
        <v>43924</v>
      </c>
      <c r="V165" s="43" t="s">
        <v>209</v>
      </c>
      <c r="W165" s="43" t="s">
        <v>132</v>
      </c>
      <c r="X165" s="43" t="s">
        <v>233</v>
      </c>
      <c r="Y165" s="43" t="s">
        <v>878</v>
      </c>
      <c r="Z165" s="43">
        <v>805018905</v>
      </c>
      <c r="AA165" s="43">
        <v>1</v>
      </c>
      <c r="AB165" s="43">
        <v>105020</v>
      </c>
      <c r="AC165" s="46">
        <v>43924</v>
      </c>
      <c r="AD165" s="45">
        <v>22575115.129999999</v>
      </c>
      <c r="AE165" s="45">
        <v>0</v>
      </c>
      <c r="AF165" s="45">
        <v>0</v>
      </c>
      <c r="AG165" s="45">
        <v>0</v>
      </c>
      <c r="AH165" s="45">
        <f t="shared" si="36"/>
        <v>22575115.129999999</v>
      </c>
      <c r="AI165" s="43" t="s">
        <v>134</v>
      </c>
      <c r="AJ165" s="46" t="s">
        <v>880</v>
      </c>
      <c r="AK165" s="43" t="s">
        <v>262</v>
      </c>
      <c r="AL165" s="46">
        <v>43924</v>
      </c>
      <c r="AM165" s="46">
        <v>43985</v>
      </c>
      <c r="AN165" s="47">
        <v>61</v>
      </c>
      <c r="AO165" s="43" t="s">
        <v>879</v>
      </c>
      <c r="AP165" s="43">
        <v>79292555</v>
      </c>
      <c r="AQ165" s="45">
        <v>0</v>
      </c>
      <c r="AR165" s="46">
        <v>0</v>
      </c>
      <c r="AS165" s="48">
        <v>0</v>
      </c>
      <c r="AT165" s="49">
        <v>0</v>
      </c>
      <c r="AU165" s="48">
        <v>0</v>
      </c>
      <c r="AV165" s="49">
        <v>0</v>
      </c>
      <c r="AW165" s="48">
        <v>0</v>
      </c>
      <c r="AX165" s="49">
        <v>0</v>
      </c>
      <c r="AY165" s="48">
        <v>0</v>
      </c>
      <c r="AZ165" s="49">
        <v>0</v>
      </c>
      <c r="BA165" s="48">
        <v>0</v>
      </c>
      <c r="BB165" s="49">
        <v>0</v>
      </c>
      <c r="BC165" s="48">
        <f t="shared" si="38"/>
        <v>22575115.129999999</v>
      </c>
      <c r="BD165" s="50">
        <v>0</v>
      </c>
      <c r="BE165" s="49">
        <v>0</v>
      </c>
      <c r="BF165" s="50">
        <v>0</v>
      </c>
      <c r="BG165" s="51">
        <v>0</v>
      </c>
      <c r="BH165" s="50">
        <v>0</v>
      </c>
      <c r="BI165" s="49">
        <v>0</v>
      </c>
      <c r="BJ165" s="50">
        <v>0</v>
      </c>
      <c r="BK165" s="52">
        <v>0</v>
      </c>
      <c r="BL165" s="50">
        <f t="shared" si="39"/>
        <v>61</v>
      </c>
    </row>
    <row r="166" spans="1:64" s="38" customFormat="1" x14ac:dyDescent="0.25">
      <c r="A166" s="43" t="s">
        <v>126</v>
      </c>
      <c r="B166" s="43">
        <v>214</v>
      </c>
      <c r="C166" s="43" t="s">
        <v>36</v>
      </c>
      <c r="D166" s="64" t="s">
        <v>881</v>
      </c>
      <c r="E166" s="64" t="s">
        <v>882</v>
      </c>
      <c r="F166" s="43" t="s">
        <v>699</v>
      </c>
      <c r="G166" s="62">
        <v>44231</v>
      </c>
      <c r="H166" s="43" t="s">
        <v>38</v>
      </c>
      <c r="I166" s="43" t="s">
        <v>139</v>
      </c>
      <c r="J166" s="43" t="s">
        <v>41</v>
      </c>
      <c r="K166" s="43" t="s">
        <v>883</v>
      </c>
      <c r="L166" s="43">
        <v>80161500</v>
      </c>
      <c r="M166" s="43" t="s">
        <v>884</v>
      </c>
      <c r="N166" s="45">
        <v>49632000</v>
      </c>
      <c r="O166" s="43">
        <v>18321</v>
      </c>
      <c r="P166" s="43" t="s">
        <v>407</v>
      </c>
      <c r="Q166" s="43" t="s">
        <v>129</v>
      </c>
      <c r="R166" s="43" t="s">
        <v>130</v>
      </c>
      <c r="S166" s="43" t="s">
        <v>885</v>
      </c>
      <c r="T166" s="43" t="s">
        <v>699</v>
      </c>
      <c r="U166" s="44">
        <v>44239</v>
      </c>
      <c r="V166" s="43" t="s">
        <v>131</v>
      </c>
      <c r="W166" s="43" t="s">
        <v>132</v>
      </c>
      <c r="X166" s="43" t="s">
        <v>233</v>
      </c>
      <c r="Y166" s="43" t="s">
        <v>886</v>
      </c>
      <c r="Z166" s="43">
        <v>1088308759</v>
      </c>
      <c r="AA166" s="43"/>
      <c r="AB166" s="43">
        <v>37221</v>
      </c>
      <c r="AC166" s="46">
        <v>44239</v>
      </c>
      <c r="AD166" s="45">
        <v>49632000</v>
      </c>
      <c r="AE166" s="45">
        <v>0</v>
      </c>
      <c r="AF166" s="45">
        <v>0</v>
      </c>
      <c r="AG166" s="45">
        <v>0</v>
      </c>
      <c r="AH166" s="45">
        <v>49632000</v>
      </c>
      <c r="AI166" s="43" t="s">
        <v>145</v>
      </c>
      <c r="AJ166" s="46" t="s">
        <v>155</v>
      </c>
      <c r="AK166" s="43" t="s">
        <v>155</v>
      </c>
      <c r="AL166" s="46">
        <v>44242</v>
      </c>
      <c r="AM166" s="46">
        <v>44561</v>
      </c>
      <c r="AN166" s="47">
        <v>319</v>
      </c>
      <c r="AO166" s="64" t="s">
        <v>887</v>
      </c>
      <c r="AP166" s="43">
        <v>39774921</v>
      </c>
      <c r="AQ166" s="45">
        <v>0</v>
      </c>
      <c r="AR166" s="46">
        <v>0</v>
      </c>
      <c r="AS166" s="48">
        <v>0</v>
      </c>
      <c r="AT166" s="49">
        <v>0</v>
      </c>
      <c r="AU166" s="48">
        <v>0</v>
      </c>
      <c r="AV166" s="49">
        <v>0</v>
      </c>
      <c r="AW166" s="48">
        <v>0</v>
      </c>
      <c r="AX166" s="49">
        <v>0</v>
      </c>
      <c r="AY166" s="48">
        <v>0</v>
      </c>
      <c r="AZ166" s="49">
        <v>0</v>
      </c>
      <c r="BA166" s="48">
        <v>0</v>
      </c>
      <c r="BB166" s="49">
        <v>0</v>
      </c>
      <c r="BC166" s="48">
        <v>49632000</v>
      </c>
      <c r="BD166" s="50">
        <v>0</v>
      </c>
      <c r="BE166" s="49">
        <v>0</v>
      </c>
      <c r="BF166" s="50">
        <v>0</v>
      </c>
      <c r="BG166" s="51">
        <v>0</v>
      </c>
      <c r="BH166" s="50">
        <v>0</v>
      </c>
      <c r="BI166" s="49">
        <v>0</v>
      </c>
      <c r="BJ166" s="50">
        <v>0</v>
      </c>
      <c r="BK166" s="52">
        <v>0</v>
      </c>
      <c r="BL166" s="50">
        <v>319</v>
      </c>
    </row>
    <row r="167" spans="1:64" s="38" customFormat="1" x14ac:dyDescent="0.25">
      <c r="A167" s="43" t="s">
        <v>126</v>
      </c>
      <c r="B167" s="43">
        <v>18</v>
      </c>
      <c r="C167" s="43" t="s">
        <v>36</v>
      </c>
      <c r="D167" s="43" t="s">
        <v>888</v>
      </c>
      <c r="E167" s="43" t="s">
        <v>889</v>
      </c>
      <c r="F167" s="43" t="s">
        <v>699</v>
      </c>
      <c r="G167" s="46">
        <v>44245</v>
      </c>
      <c r="H167" s="43" t="s">
        <v>46</v>
      </c>
      <c r="I167" s="43" t="s">
        <v>179</v>
      </c>
      <c r="J167" s="43" t="s">
        <v>33</v>
      </c>
      <c r="K167" s="43" t="s">
        <v>890</v>
      </c>
      <c r="L167" s="43">
        <v>78181502</v>
      </c>
      <c r="M167" s="43" t="s">
        <v>891</v>
      </c>
      <c r="N167" s="45">
        <v>170000000</v>
      </c>
      <c r="O167" s="43">
        <v>18521</v>
      </c>
      <c r="P167" s="43" t="s">
        <v>712</v>
      </c>
      <c r="Q167" s="43" t="s">
        <v>150</v>
      </c>
      <c r="R167" s="43" t="s">
        <v>155</v>
      </c>
      <c r="S167" s="43" t="s">
        <v>155</v>
      </c>
      <c r="T167" s="43" t="s">
        <v>348</v>
      </c>
      <c r="U167" s="53">
        <v>0</v>
      </c>
      <c r="V167" s="43" t="s">
        <v>155</v>
      </c>
      <c r="W167" s="43" t="s">
        <v>155</v>
      </c>
      <c r="X167" s="43" t="s">
        <v>155</v>
      </c>
      <c r="Y167" s="43" t="s">
        <v>155</v>
      </c>
      <c r="Z167" s="43" t="s">
        <v>155</v>
      </c>
      <c r="AA167" s="43"/>
      <c r="AB167" s="43" t="s">
        <v>155</v>
      </c>
      <c r="AC167" s="46" t="s">
        <v>155</v>
      </c>
      <c r="AD167" s="45">
        <v>0</v>
      </c>
      <c r="AE167" s="45">
        <v>0</v>
      </c>
      <c r="AF167" s="45">
        <v>0</v>
      </c>
      <c r="AG167" s="45">
        <v>0</v>
      </c>
      <c r="AH167" s="45">
        <v>0</v>
      </c>
      <c r="AI167" s="43" t="s">
        <v>155</v>
      </c>
      <c r="AJ167" s="46">
        <v>0</v>
      </c>
      <c r="AK167" s="43" t="s">
        <v>155</v>
      </c>
      <c r="AL167" s="46">
        <v>0</v>
      </c>
      <c r="AM167" s="72">
        <v>0</v>
      </c>
      <c r="AN167" s="47">
        <v>0</v>
      </c>
      <c r="AO167" s="64" t="s">
        <v>155</v>
      </c>
      <c r="AP167" s="43" t="s">
        <v>155</v>
      </c>
      <c r="AQ167" s="45">
        <v>0</v>
      </c>
      <c r="AR167" s="46">
        <v>0</v>
      </c>
      <c r="AS167" s="45">
        <v>0</v>
      </c>
      <c r="AT167" s="46">
        <v>0</v>
      </c>
      <c r="AU167" s="45">
        <v>0</v>
      </c>
      <c r="AV167" s="46">
        <v>0</v>
      </c>
      <c r="AW167" s="45">
        <v>0</v>
      </c>
      <c r="AX167" s="46">
        <v>0</v>
      </c>
      <c r="AY167" s="45">
        <v>0</v>
      </c>
      <c r="AZ167" s="46">
        <v>0</v>
      </c>
      <c r="BA167" s="45">
        <v>0</v>
      </c>
      <c r="BB167" s="46">
        <v>0</v>
      </c>
      <c r="BC167" s="48">
        <v>0</v>
      </c>
      <c r="BD167" s="43">
        <v>0</v>
      </c>
      <c r="BE167" s="46">
        <v>0</v>
      </c>
      <c r="BF167" s="43">
        <v>0</v>
      </c>
      <c r="BG167" s="46">
        <v>0</v>
      </c>
      <c r="BH167" s="43">
        <v>0</v>
      </c>
      <c r="BI167" s="46">
        <v>0</v>
      </c>
      <c r="BJ167" s="43">
        <v>0</v>
      </c>
      <c r="BK167" s="52">
        <v>0</v>
      </c>
      <c r="BL167" s="43">
        <v>0</v>
      </c>
    </row>
    <row r="168" spans="1:64" s="38" customFormat="1" x14ac:dyDescent="0.25">
      <c r="A168" s="43"/>
      <c r="B168" s="43"/>
      <c r="C168" s="43"/>
      <c r="D168" s="43"/>
      <c r="E168" s="43"/>
      <c r="F168" s="43"/>
      <c r="G168" s="46"/>
      <c r="H168" s="43"/>
      <c r="I168" s="43"/>
      <c r="J168" s="43"/>
      <c r="K168" s="43"/>
      <c r="L168" s="43"/>
      <c r="M168" s="43"/>
      <c r="N168" s="45"/>
      <c r="O168" s="43"/>
      <c r="P168" s="43"/>
      <c r="Q168" s="64"/>
      <c r="R168" s="64"/>
      <c r="S168" s="64"/>
      <c r="T168" s="43"/>
      <c r="U168" s="44"/>
      <c r="V168" s="64"/>
      <c r="W168" s="64"/>
      <c r="X168" s="64"/>
      <c r="Y168" s="64"/>
      <c r="Z168" s="73"/>
      <c r="AA168" s="64"/>
      <c r="AB168" s="64"/>
      <c r="AC168" s="62"/>
      <c r="AD168" s="74"/>
      <c r="AE168" s="69"/>
      <c r="AF168" s="69"/>
      <c r="AG168" s="69"/>
      <c r="AH168" s="69"/>
      <c r="AI168" s="64"/>
      <c r="AJ168" s="62"/>
      <c r="AK168" s="64"/>
      <c r="AL168" s="62"/>
      <c r="AM168" s="70"/>
      <c r="AN168" s="64"/>
      <c r="AO168" s="64"/>
      <c r="AP168" s="64"/>
      <c r="AQ168" s="69"/>
      <c r="AR168" s="62"/>
      <c r="AS168" s="69"/>
      <c r="AT168" s="62"/>
      <c r="AU168" s="69"/>
      <c r="AV168" s="62"/>
      <c r="AW168" s="69"/>
      <c r="AX168" s="62"/>
      <c r="AY168" s="69"/>
      <c r="AZ168" s="62"/>
      <c r="BA168" s="69"/>
      <c r="BB168" s="62"/>
      <c r="BC168" s="48"/>
      <c r="BD168" s="64"/>
      <c r="BE168" s="62"/>
      <c r="BF168" s="64"/>
      <c r="BG168" s="63"/>
      <c r="BH168" s="64"/>
      <c r="BI168" s="62"/>
      <c r="BJ168" s="64"/>
      <c r="BK168" s="52"/>
      <c r="BL168" s="64"/>
    </row>
    <row r="169" spans="1:64" s="38" customFormat="1" x14ac:dyDescent="0.25">
      <c r="A169" s="43"/>
      <c r="B169" s="43"/>
      <c r="C169" s="43"/>
      <c r="D169" s="43"/>
      <c r="E169" s="43"/>
      <c r="F169" s="43"/>
      <c r="G169" s="46"/>
      <c r="H169" s="43"/>
      <c r="I169" s="43"/>
      <c r="J169" s="43"/>
      <c r="K169" s="43"/>
      <c r="L169" s="43"/>
      <c r="M169" s="43"/>
      <c r="N169" s="45"/>
      <c r="O169" s="43"/>
      <c r="P169" s="43"/>
      <c r="Q169" s="43"/>
      <c r="R169" s="43"/>
      <c r="S169" s="43"/>
      <c r="T169" s="43"/>
      <c r="U169" s="44"/>
      <c r="V169" s="43"/>
      <c r="W169" s="43"/>
      <c r="X169" s="43"/>
      <c r="Y169" s="43"/>
      <c r="Z169" s="43"/>
      <c r="AA169" s="43"/>
      <c r="AB169" s="43"/>
      <c r="AC169" s="46"/>
      <c r="AD169" s="45"/>
      <c r="AE169" s="45"/>
      <c r="AF169" s="45"/>
      <c r="AG169" s="45"/>
      <c r="AH169" s="45"/>
      <c r="AI169" s="43"/>
      <c r="AJ169" s="46"/>
      <c r="AK169" s="43"/>
      <c r="AL169" s="46"/>
      <c r="AM169" s="46"/>
      <c r="AN169" s="47"/>
      <c r="AO169" s="43"/>
      <c r="AP169" s="43"/>
      <c r="AQ169" s="45"/>
      <c r="AR169" s="46"/>
      <c r="AS169" s="45"/>
      <c r="AT169" s="46"/>
      <c r="AU169" s="45"/>
      <c r="AV169" s="46"/>
      <c r="AW169" s="45"/>
      <c r="AX169" s="46"/>
      <c r="AY169" s="45"/>
      <c r="AZ169" s="46"/>
      <c r="BA169" s="45"/>
      <c r="BB169" s="46"/>
      <c r="BC169" s="48"/>
      <c r="BD169" s="43"/>
      <c r="BE169" s="46"/>
      <c r="BF169" s="43"/>
      <c r="BG169" s="57"/>
      <c r="BH169" s="43"/>
      <c r="BI169" s="46"/>
      <c r="BJ169" s="43"/>
      <c r="BK169" s="52"/>
      <c r="BL169" s="43"/>
    </row>
    <row r="170" spans="1:64" s="38" customFormat="1" x14ac:dyDescent="0.25">
      <c r="A170" s="43"/>
      <c r="B170" s="43"/>
      <c r="C170" s="43"/>
      <c r="D170" s="43"/>
      <c r="E170" s="43"/>
      <c r="F170" s="43"/>
      <c r="G170" s="46"/>
      <c r="H170" s="43"/>
      <c r="I170" s="43"/>
      <c r="J170" s="43"/>
      <c r="K170" s="43"/>
      <c r="L170" s="43"/>
      <c r="M170" s="43"/>
      <c r="N170" s="45"/>
      <c r="O170" s="43"/>
      <c r="P170" s="43"/>
      <c r="Q170" s="64"/>
      <c r="R170" s="64"/>
      <c r="S170" s="64"/>
      <c r="T170" s="43"/>
      <c r="U170" s="44"/>
      <c r="V170" s="64"/>
      <c r="W170" s="64"/>
      <c r="X170" s="64"/>
      <c r="Y170" s="64"/>
      <c r="Z170" s="68"/>
      <c r="AA170" s="64"/>
      <c r="AB170" s="64"/>
      <c r="AC170" s="62"/>
      <c r="AD170" s="69"/>
      <c r="AE170" s="69"/>
      <c r="AF170" s="69"/>
      <c r="AG170" s="69"/>
      <c r="AH170" s="69"/>
      <c r="AI170" s="64"/>
      <c r="AJ170" s="62"/>
      <c r="AK170" s="64"/>
      <c r="AL170" s="62"/>
      <c r="AM170" s="70"/>
      <c r="AN170" s="47"/>
      <c r="AO170" s="64"/>
      <c r="AP170" s="64"/>
      <c r="AQ170" s="69"/>
      <c r="AR170" s="62"/>
      <c r="AS170" s="69"/>
      <c r="AT170" s="62"/>
      <c r="AU170" s="69"/>
      <c r="AV170" s="62"/>
      <c r="AW170" s="69"/>
      <c r="AX170" s="62"/>
      <c r="AY170" s="69"/>
      <c r="AZ170" s="62"/>
      <c r="BA170" s="69"/>
      <c r="BB170" s="62"/>
      <c r="BC170" s="48"/>
      <c r="BD170" s="64"/>
      <c r="BE170" s="62"/>
      <c r="BF170" s="64"/>
      <c r="BG170" s="63"/>
      <c r="BH170" s="64"/>
      <c r="BI170" s="62"/>
      <c r="BJ170" s="64"/>
      <c r="BK170" s="52"/>
      <c r="BL170" s="64"/>
    </row>
    <row r="171" spans="1:64" s="38" customFormat="1" x14ac:dyDescent="0.25">
      <c r="A171" s="43"/>
      <c r="B171" s="43"/>
      <c r="C171" s="43"/>
      <c r="D171" s="43"/>
      <c r="E171" s="43"/>
      <c r="F171" s="43"/>
      <c r="G171" s="46"/>
      <c r="H171" s="43"/>
      <c r="I171" s="43"/>
      <c r="J171" s="43"/>
      <c r="K171" s="43"/>
      <c r="L171" s="43"/>
      <c r="M171" s="43"/>
      <c r="N171" s="45"/>
      <c r="O171" s="43"/>
      <c r="P171" s="43"/>
      <c r="Q171" s="43"/>
      <c r="R171" s="43"/>
      <c r="S171" s="43"/>
      <c r="T171" s="43"/>
      <c r="U171" s="46"/>
      <c r="V171" s="43"/>
      <c r="W171" s="43"/>
      <c r="X171" s="43"/>
      <c r="Y171" s="43"/>
      <c r="Z171" s="58"/>
      <c r="AA171" s="43"/>
      <c r="AB171" s="43"/>
      <c r="AC171" s="46"/>
      <c r="AD171" s="45"/>
      <c r="AE171" s="45"/>
      <c r="AF171" s="45"/>
      <c r="AG171" s="45"/>
      <c r="AH171" s="45"/>
      <c r="AI171" s="43"/>
      <c r="AJ171" s="46"/>
      <c r="AK171" s="43"/>
      <c r="AL171" s="46"/>
      <c r="AM171" s="46"/>
      <c r="AN171" s="47"/>
      <c r="AO171" s="43"/>
      <c r="AP171" s="43"/>
      <c r="AQ171" s="45"/>
      <c r="AR171" s="46"/>
      <c r="AS171" s="45"/>
      <c r="AT171" s="46"/>
      <c r="AU171" s="45"/>
      <c r="AV171" s="46"/>
      <c r="AW171" s="45"/>
      <c r="AX171" s="46"/>
      <c r="AY171" s="45"/>
      <c r="AZ171" s="46"/>
      <c r="BA171" s="45"/>
      <c r="BB171" s="46"/>
      <c r="BC171" s="48"/>
      <c r="BD171" s="43"/>
      <c r="BE171" s="46"/>
      <c r="BF171" s="43"/>
      <c r="BG171" s="57"/>
      <c r="BH171" s="43"/>
      <c r="BI171" s="46"/>
      <c r="BJ171" s="43"/>
      <c r="BK171" s="52"/>
      <c r="BL171" s="43"/>
    </row>
    <row r="172" spans="1:64" s="38" customFormat="1" x14ac:dyDescent="0.25">
      <c r="A172" s="43"/>
      <c r="B172" s="43"/>
      <c r="C172" s="43"/>
      <c r="D172" s="43"/>
      <c r="E172" s="43"/>
      <c r="F172" s="43"/>
      <c r="G172" s="46"/>
      <c r="H172" s="43"/>
      <c r="I172" s="43"/>
      <c r="J172" s="43"/>
      <c r="K172" s="43"/>
      <c r="L172" s="43"/>
      <c r="M172" s="43"/>
      <c r="N172" s="45"/>
      <c r="O172" s="43"/>
      <c r="P172" s="43"/>
      <c r="Q172" s="43"/>
      <c r="R172" s="43"/>
      <c r="S172" s="43"/>
      <c r="T172" s="43"/>
      <c r="U172" s="53"/>
      <c r="V172" s="43"/>
      <c r="W172" s="43"/>
      <c r="X172" s="43"/>
      <c r="Y172" s="43"/>
      <c r="Z172" s="43"/>
      <c r="AA172" s="43"/>
      <c r="AB172" s="43"/>
      <c r="AC172" s="46"/>
      <c r="AD172" s="45"/>
      <c r="AE172" s="45"/>
      <c r="AF172" s="45"/>
      <c r="AG172" s="45"/>
      <c r="AH172" s="45"/>
      <c r="AI172" s="43"/>
      <c r="AJ172" s="46"/>
      <c r="AK172" s="43"/>
      <c r="AL172" s="46"/>
      <c r="AM172" s="65"/>
      <c r="AN172" s="47"/>
      <c r="AO172" s="43"/>
      <c r="AP172" s="43"/>
      <c r="AQ172" s="45"/>
      <c r="AR172" s="46"/>
      <c r="AS172" s="45"/>
      <c r="AT172" s="46"/>
      <c r="AU172" s="45"/>
      <c r="AV172" s="46"/>
      <c r="AW172" s="45"/>
      <c r="AX172" s="46"/>
      <c r="AY172" s="45"/>
      <c r="AZ172" s="46"/>
      <c r="BA172" s="45"/>
      <c r="BB172" s="46"/>
      <c r="BC172" s="48"/>
      <c r="BD172" s="43"/>
      <c r="BE172" s="46"/>
      <c r="BF172" s="43"/>
      <c r="BG172" s="46"/>
      <c r="BH172" s="43"/>
      <c r="BI172" s="46"/>
      <c r="BJ172" s="43"/>
      <c r="BK172" s="52"/>
      <c r="BL172" s="43"/>
    </row>
    <row r="173" spans="1:64" s="38" customFormat="1" x14ac:dyDescent="0.25">
      <c r="A173" s="43"/>
      <c r="B173" s="43"/>
      <c r="C173" s="43"/>
      <c r="D173" s="43"/>
      <c r="E173" s="43"/>
      <c r="F173" s="43"/>
      <c r="G173" s="44"/>
      <c r="H173" s="43"/>
      <c r="I173" s="43"/>
      <c r="J173" s="44"/>
      <c r="K173" s="43"/>
      <c r="L173" s="43"/>
      <c r="M173" s="43"/>
      <c r="N173" s="45"/>
      <c r="O173" s="43"/>
      <c r="P173" s="43"/>
      <c r="Q173" s="45"/>
      <c r="R173" s="43"/>
      <c r="S173" s="43"/>
      <c r="T173" s="43"/>
      <c r="U173" s="53"/>
      <c r="V173" s="43"/>
      <c r="W173" s="43"/>
      <c r="X173" s="43"/>
      <c r="Y173" s="43"/>
      <c r="Z173" s="43"/>
      <c r="AA173" s="43"/>
      <c r="AB173" s="43"/>
      <c r="AC173" s="46"/>
      <c r="AD173" s="56"/>
      <c r="AE173" s="45"/>
      <c r="AF173" s="45"/>
      <c r="AG173" s="45"/>
      <c r="AH173" s="45"/>
      <c r="AI173" s="43"/>
      <c r="AJ173" s="46"/>
      <c r="AK173" s="43"/>
      <c r="AL173" s="46"/>
      <c r="AM173" s="46"/>
      <c r="AN173" s="47"/>
      <c r="AO173" s="43"/>
      <c r="AP173" s="43"/>
      <c r="AQ173" s="45"/>
      <c r="AR173" s="46"/>
      <c r="AS173" s="45"/>
      <c r="AT173" s="46"/>
      <c r="AU173" s="45"/>
      <c r="AV173" s="46"/>
      <c r="AW173" s="45"/>
      <c r="AX173" s="46"/>
      <c r="AY173" s="45"/>
      <c r="AZ173" s="46"/>
      <c r="BA173" s="45"/>
      <c r="BB173" s="46"/>
      <c r="BC173" s="48"/>
      <c r="BD173" s="43"/>
      <c r="BE173" s="46"/>
      <c r="BF173" s="43"/>
      <c r="BG173" s="57"/>
      <c r="BH173" s="43"/>
      <c r="BI173" s="46"/>
      <c r="BJ173" s="43"/>
      <c r="BK173" s="52"/>
      <c r="BL173" s="43"/>
    </row>
    <row r="174" spans="1:64" s="38" customFormat="1" x14ac:dyDescent="0.25">
      <c r="A174" s="64"/>
      <c r="B174" s="64"/>
      <c r="C174" s="64"/>
      <c r="D174" s="64"/>
      <c r="E174" s="64"/>
      <c r="F174" s="43"/>
      <c r="G174" s="62"/>
      <c r="H174" s="64"/>
      <c r="I174" s="64"/>
      <c r="J174" s="64"/>
      <c r="K174" s="64"/>
      <c r="L174" s="64"/>
      <c r="M174" s="64"/>
      <c r="N174" s="69"/>
      <c r="O174" s="64"/>
      <c r="P174" s="64"/>
      <c r="Q174" s="64"/>
      <c r="R174" s="64"/>
      <c r="S174" s="64"/>
      <c r="T174" s="43"/>
      <c r="U174" s="53"/>
      <c r="V174" s="64"/>
      <c r="W174" s="64"/>
      <c r="X174" s="64"/>
      <c r="Y174" s="64"/>
      <c r="Z174" s="75"/>
      <c r="AA174" s="76"/>
      <c r="AB174" s="64"/>
      <c r="AC174" s="62"/>
      <c r="AD174" s="74"/>
      <c r="AE174" s="69"/>
      <c r="AF174" s="69"/>
      <c r="AG174" s="69"/>
      <c r="AH174" s="69"/>
      <c r="AI174" s="64"/>
      <c r="AJ174" s="62"/>
      <c r="AK174" s="64"/>
      <c r="AL174" s="62"/>
      <c r="AM174" s="70"/>
      <c r="AN174" s="47"/>
      <c r="AO174" s="64"/>
      <c r="AP174" s="64"/>
      <c r="AQ174" s="69"/>
      <c r="AR174" s="62"/>
      <c r="AS174" s="69"/>
      <c r="AT174" s="62"/>
      <c r="AU174" s="69"/>
      <c r="AV174" s="62"/>
      <c r="AW174" s="69"/>
      <c r="AX174" s="62"/>
      <c r="AY174" s="69"/>
      <c r="AZ174" s="62"/>
      <c r="BA174" s="69"/>
      <c r="BB174" s="62"/>
      <c r="BC174" s="48"/>
      <c r="BD174" s="64"/>
      <c r="BE174" s="62"/>
      <c r="BF174" s="64"/>
      <c r="BG174" s="63"/>
      <c r="BH174" s="64"/>
      <c r="BI174" s="62"/>
      <c r="BJ174" s="64"/>
      <c r="BK174" s="52"/>
      <c r="BL174" s="64"/>
    </row>
    <row r="175" spans="1:64" s="38" customFormat="1" x14ac:dyDescent="0.25">
      <c r="A175" s="64"/>
      <c r="B175" s="64"/>
      <c r="C175" s="64"/>
      <c r="D175" s="64"/>
      <c r="E175" s="64"/>
      <c r="F175" s="43"/>
      <c r="G175" s="62"/>
      <c r="H175" s="64"/>
      <c r="I175" s="64"/>
      <c r="J175" s="64"/>
      <c r="K175" s="64"/>
      <c r="L175" s="64"/>
      <c r="M175" s="64"/>
      <c r="N175" s="69"/>
      <c r="O175" s="64"/>
      <c r="P175" s="64"/>
      <c r="Q175" s="64"/>
      <c r="R175" s="43"/>
      <c r="S175" s="43"/>
      <c r="T175" s="43"/>
      <c r="U175" s="53"/>
      <c r="V175" s="43"/>
      <c r="W175" s="43"/>
      <c r="X175" s="43"/>
      <c r="Y175" s="43"/>
      <c r="Z175" s="58"/>
      <c r="AA175" s="43"/>
      <c r="AB175" s="43"/>
      <c r="AC175" s="46"/>
      <c r="AD175" s="45"/>
      <c r="AE175" s="45"/>
      <c r="AF175" s="45"/>
      <c r="AG175" s="45"/>
      <c r="AH175" s="45"/>
      <c r="AI175" s="43"/>
      <c r="AJ175" s="46"/>
      <c r="AK175" s="43"/>
      <c r="AL175" s="46"/>
      <c r="AM175" s="46"/>
      <c r="AN175" s="47"/>
      <c r="AO175" s="43"/>
      <c r="AP175" s="43"/>
      <c r="AQ175" s="45"/>
      <c r="AR175" s="46"/>
      <c r="AS175" s="45"/>
      <c r="AT175" s="46"/>
      <c r="AU175" s="45"/>
      <c r="AV175" s="46"/>
      <c r="AW175" s="45"/>
      <c r="AX175" s="46"/>
      <c r="AY175" s="45"/>
      <c r="AZ175" s="46"/>
      <c r="BA175" s="45"/>
      <c r="BB175" s="46"/>
      <c r="BC175" s="48"/>
      <c r="BD175" s="43"/>
      <c r="BE175" s="46"/>
      <c r="BF175" s="43"/>
      <c r="BG175" s="57"/>
      <c r="BH175" s="43"/>
      <c r="BI175" s="46"/>
      <c r="BJ175" s="43"/>
      <c r="BK175" s="52"/>
      <c r="BL175" s="43"/>
    </row>
    <row r="176" spans="1:64" s="38" customFormat="1" x14ac:dyDescent="0.25">
      <c r="A176" s="64"/>
      <c r="B176" s="64"/>
      <c r="C176" s="64"/>
      <c r="D176" s="64"/>
      <c r="E176" s="64"/>
      <c r="F176" s="43"/>
      <c r="G176" s="62"/>
      <c r="H176" s="64"/>
      <c r="I176" s="64"/>
      <c r="J176" s="64"/>
      <c r="K176" s="64"/>
      <c r="L176" s="64"/>
      <c r="M176" s="64"/>
      <c r="N176" s="69"/>
      <c r="O176" s="64"/>
      <c r="P176" s="64"/>
      <c r="Q176" s="64"/>
      <c r="R176" s="64"/>
      <c r="S176" s="64"/>
      <c r="T176" s="43"/>
      <c r="U176" s="53"/>
      <c r="V176" s="64"/>
      <c r="W176" s="64"/>
      <c r="X176" s="64"/>
      <c r="Y176" s="64"/>
      <c r="Z176" s="77"/>
      <c r="AA176" s="64"/>
      <c r="AB176" s="64"/>
      <c r="AC176" s="62"/>
      <c r="AD176" s="74"/>
      <c r="AE176" s="69"/>
      <c r="AF176" s="69"/>
      <c r="AG176" s="69"/>
      <c r="AH176" s="69"/>
      <c r="AI176" s="64"/>
      <c r="AJ176" s="62"/>
      <c r="AK176" s="64"/>
      <c r="AL176" s="62"/>
      <c r="AM176" s="70"/>
      <c r="AN176" s="64"/>
      <c r="AO176" s="64"/>
      <c r="AP176" s="64"/>
      <c r="AQ176" s="69"/>
      <c r="AR176" s="62"/>
      <c r="AS176" s="69"/>
      <c r="AT176" s="62"/>
      <c r="AU176" s="69"/>
      <c r="AV176" s="62"/>
      <c r="AW176" s="69"/>
      <c r="AX176" s="62"/>
      <c r="AY176" s="69"/>
      <c r="AZ176" s="62"/>
      <c r="BA176" s="69"/>
      <c r="BB176" s="62"/>
      <c r="BC176" s="48"/>
      <c r="BD176" s="64"/>
      <c r="BE176" s="62"/>
      <c r="BF176" s="64"/>
      <c r="BG176" s="63"/>
      <c r="BH176" s="64"/>
      <c r="BI176" s="62"/>
      <c r="BJ176" s="64"/>
      <c r="BK176" s="52"/>
      <c r="BL176" s="64"/>
    </row>
    <row r="177" spans="1:64" s="38" customFormat="1" x14ac:dyDescent="0.25">
      <c r="A177" s="64"/>
      <c r="B177" s="64"/>
      <c r="C177" s="64"/>
      <c r="D177" s="64"/>
      <c r="E177" s="64"/>
      <c r="F177" s="43"/>
      <c r="G177" s="62"/>
      <c r="H177" s="64"/>
      <c r="I177" s="64"/>
      <c r="J177" s="64"/>
      <c r="K177" s="64"/>
      <c r="L177" s="64"/>
      <c r="M177" s="64"/>
      <c r="N177" s="69"/>
      <c r="O177" s="64"/>
      <c r="P177" s="64"/>
      <c r="Q177" s="64"/>
      <c r="R177" s="64"/>
      <c r="S177" s="64"/>
      <c r="T177" s="43"/>
      <c r="U177" s="53"/>
      <c r="V177" s="64"/>
      <c r="W177" s="64"/>
      <c r="X177" s="64"/>
      <c r="Y177" s="64"/>
      <c r="Z177" s="75"/>
      <c r="AA177" s="64"/>
      <c r="AB177" s="64"/>
      <c r="AC177" s="62"/>
      <c r="AD177" s="69"/>
      <c r="AE177" s="69"/>
      <c r="AF177" s="69"/>
      <c r="AG177" s="69"/>
      <c r="AH177" s="69"/>
      <c r="AI177" s="64"/>
      <c r="AJ177" s="62"/>
      <c r="AK177" s="64"/>
      <c r="AL177" s="62"/>
      <c r="AM177" s="70"/>
      <c r="AN177" s="64"/>
      <c r="AO177" s="64"/>
      <c r="AP177" s="64"/>
      <c r="AQ177" s="69"/>
      <c r="AR177" s="62"/>
      <c r="AS177" s="69"/>
      <c r="AT177" s="62"/>
      <c r="AU177" s="69"/>
      <c r="AV177" s="62"/>
      <c r="AW177" s="69"/>
      <c r="AX177" s="62"/>
      <c r="AY177" s="69"/>
      <c r="AZ177" s="62"/>
      <c r="BA177" s="69"/>
      <c r="BB177" s="62"/>
      <c r="BC177" s="48"/>
      <c r="BD177" s="64"/>
      <c r="BE177" s="62"/>
      <c r="BF177" s="64"/>
      <c r="BG177" s="63"/>
      <c r="BH177" s="64"/>
      <c r="BI177" s="62"/>
      <c r="BJ177" s="64"/>
      <c r="BK177" s="52"/>
      <c r="BL177" s="64"/>
    </row>
    <row r="178" spans="1:64" s="38" customFormat="1" x14ac:dyDescent="0.25">
      <c r="A178" s="43"/>
      <c r="B178" s="43"/>
      <c r="C178" s="43"/>
      <c r="D178" s="43"/>
      <c r="E178" s="43"/>
      <c r="F178" s="43"/>
      <c r="G178" s="46"/>
      <c r="H178" s="43"/>
      <c r="I178" s="43"/>
      <c r="J178" s="43"/>
      <c r="K178" s="43"/>
      <c r="L178" s="43"/>
      <c r="M178" s="43"/>
      <c r="N178" s="45"/>
      <c r="O178" s="43"/>
      <c r="P178" s="43"/>
      <c r="Q178" s="43"/>
      <c r="R178" s="43"/>
      <c r="S178" s="43"/>
      <c r="T178" s="43"/>
      <c r="U178" s="53"/>
      <c r="V178" s="43"/>
      <c r="W178" s="43"/>
      <c r="X178" s="43"/>
      <c r="Y178" s="43"/>
      <c r="Z178" s="66"/>
      <c r="AA178" s="43"/>
      <c r="AB178" s="43"/>
      <c r="AC178" s="46"/>
      <c r="AD178" s="45"/>
      <c r="AE178" s="45"/>
      <c r="AF178" s="45"/>
      <c r="AG178" s="45"/>
      <c r="AH178" s="45"/>
      <c r="AI178" s="43"/>
      <c r="AJ178" s="46"/>
      <c r="AK178" s="43"/>
      <c r="AL178" s="46"/>
      <c r="AM178" s="46"/>
      <c r="AN178" s="47"/>
      <c r="AO178" s="43"/>
      <c r="AP178" s="43"/>
      <c r="AQ178" s="45"/>
      <c r="AR178" s="46"/>
      <c r="AS178" s="45"/>
      <c r="AT178" s="46"/>
      <c r="AU178" s="45"/>
      <c r="AV178" s="46"/>
      <c r="AW178" s="45"/>
      <c r="AX178" s="46"/>
      <c r="AY178" s="45"/>
      <c r="AZ178" s="46"/>
      <c r="BA178" s="45"/>
      <c r="BB178" s="46"/>
      <c r="BC178" s="48"/>
      <c r="BD178" s="43"/>
      <c r="BE178" s="46"/>
      <c r="BF178" s="43"/>
      <c r="BG178" s="57"/>
      <c r="BH178" s="43"/>
      <c r="BI178" s="46"/>
      <c r="BJ178" s="43"/>
      <c r="BK178" s="52"/>
      <c r="BL178" s="43"/>
    </row>
    <row r="179" spans="1:64" s="38" customFormat="1" x14ac:dyDescent="0.25">
      <c r="A179" s="64"/>
      <c r="B179" s="64"/>
      <c r="C179" s="64"/>
      <c r="D179" s="64"/>
      <c r="E179" s="64"/>
      <c r="F179" s="43"/>
      <c r="G179" s="62"/>
      <c r="H179" s="64"/>
      <c r="I179" s="64"/>
      <c r="J179" s="64"/>
      <c r="K179" s="64"/>
      <c r="L179" s="64"/>
      <c r="M179" s="78"/>
      <c r="N179" s="69"/>
      <c r="O179" s="64"/>
      <c r="P179" s="64"/>
      <c r="Q179" s="64"/>
      <c r="R179" s="43"/>
      <c r="S179" s="43"/>
      <c r="T179" s="43"/>
      <c r="U179" s="53"/>
      <c r="V179" s="43"/>
      <c r="W179" s="43"/>
      <c r="X179" s="43"/>
      <c r="Y179" s="43"/>
      <c r="Z179" s="58"/>
      <c r="AA179" s="43"/>
      <c r="AB179" s="43"/>
      <c r="AC179" s="46"/>
      <c r="AD179" s="45"/>
      <c r="AE179" s="45"/>
      <c r="AF179" s="45"/>
      <c r="AG179" s="45"/>
      <c r="AH179" s="45"/>
      <c r="AI179" s="43"/>
      <c r="AJ179" s="46"/>
      <c r="AK179" s="43"/>
      <c r="AL179" s="46"/>
      <c r="AM179" s="46"/>
      <c r="AN179" s="47"/>
      <c r="AO179" s="43"/>
      <c r="AP179" s="43"/>
      <c r="AQ179" s="45"/>
      <c r="AR179" s="46"/>
      <c r="AS179" s="45"/>
      <c r="AT179" s="46"/>
      <c r="AU179" s="45"/>
      <c r="AV179" s="46"/>
      <c r="AW179" s="45"/>
      <c r="AX179" s="46"/>
      <c r="AY179" s="45"/>
      <c r="AZ179" s="46"/>
      <c r="BA179" s="45"/>
      <c r="BB179" s="46"/>
      <c r="BC179" s="48"/>
      <c r="BD179" s="43"/>
      <c r="BE179" s="46"/>
      <c r="BF179" s="43"/>
      <c r="BG179" s="57"/>
      <c r="BH179" s="43"/>
      <c r="BI179" s="46"/>
      <c r="BJ179" s="43"/>
      <c r="BK179" s="52"/>
      <c r="BL179" s="43"/>
    </row>
    <row r="180" spans="1:64" s="38" customFormat="1" x14ac:dyDescent="0.25">
      <c r="A180" s="43"/>
      <c r="B180" s="43"/>
      <c r="C180" s="43"/>
      <c r="D180" s="43"/>
      <c r="E180" s="43"/>
      <c r="F180" s="43"/>
      <c r="G180" s="46"/>
      <c r="H180" s="43"/>
      <c r="I180" s="43"/>
      <c r="J180" s="43"/>
      <c r="K180" s="43"/>
      <c r="L180" s="43"/>
      <c r="M180" s="43"/>
      <c r="N180" s="45"/>
      <c r="O180" s="43"/>
      <c r="P180" s="43"/>
      <c r="Q180" s="43"/>
      <c r="R180" s="43"/>
      <c r="S180" s="43"/>
      <c r="T180" s="43"/>
      <c r="U180" s="53"/>
      <c r="V180" s="43"/>
      <c r="W180" s="43"/>
      <c r="X180" s="43"/>
      <c r="Y180" s="43"/>
      <c r="Z180" s="66"/>
      <c r="AA180" s="43"/>
      <c r="AB180" s="43"/>
      <c r="AC180" s="46"/>
      <c r="AD180" s="45"/>
      <c r="AE180" s="45"/>
      <c r="AF180" s="45"/>
      <c r="AG180" s="45"/>
      <c r="AH180" s="45"/>
      <c r="AI180" s="43"/>
      <c r="AJ180" s="46"/>
      <c r="AK180" s="43"/>
      <c r="AL180" s="46"/>
      <c r="AM180" s="46"/>
      <c r="AN180" s="47"/>
      <c r="AO180" s="43"/>
      <c r="AP180" s="43"/>
      <c r="AQ180" s="45"/>
      <c r="AR180" s="46"/>
      <c r="AS180" s="45"/>
      <c r="AT180" s="46"/>
      <c r="AU180" s="45"/>
      <c r="AV180" s="46"/>
      <c r="AW180" s="45"/>
      <c r="AX180" s="46"/>
      <c r="AY180" s="45"/>
      <c r="AZ180" s="46"/>
      <c r="BA180" s="45"/>
      <c r="BB180" s="46"/>
      <c r="BC180" s="48"/>
      <c r="BD180" s="43"/>
      <c r="BE180" s="46"/>
      <c r="BF180" s="43"/>
      <c r="BG180" s="46"/>
      <c r="BH180" s="43"/>
      <c r="BI180" s="46"/>
      <c r="BJ180" s="43"/>
      <c r="BK180" s="52"/>
      <c r="BL180" s="43"/>
    </row>
    <row r="181" spans="1:64" s="38" customFormat="1" x14ac:dyDescent="0.25">
      <c r="A181" s="64"/>
      <c r="B181" s="64"/>
      <c r="C181" s="64"/>
      <c r="D181" s="64"/>
      <c r="E181" s="64"/>
      <c r="F181" s="43"/>
      <c r="G181" s="62"/>
      <c r="H181" s="64"/>
      <c r="I181" s="64"/>
      <c r="J181" s="64"/>
      <c r="K181" s="64"/>
      <c r="L181" s="64"/>
      <c r="M181" s="64"/>
      <c r="N181" s="69"/>
      <c r="O181" s="64"/>
      <c r="P181" s="64"/>
      <c r="Q181" s="64"/>
      <c r="R181" s="64"/>
      <c r="S181" s="64"/>
      <c r="T181" s="43"/>
      <c r="U181" s="53"/>
      <c r="V181" s="64"/>
      <c r="W181" s="64"/>
      <c r="X181" s="79"/>
      <c r="Y181" s="64"/>
      <c r="Z181" s="77"/>
      <c r="AA181" s="64"/>
      <c r="AB181" s="64"/>
      <c r="AC181" s="62"/>
      <c r="AD181" s="74"/>
      <c r="AE181" s="69"/>
      <c r="AF181" s="69"/>
      <c r="AG181" s="69"/>
      <c r="AH181" s="69"/>
      <c r="AI181" s="64"/>
      <c r="AJ181" s="62"/>
      <c r="AK181" s="64"/>
      <c r="AL181" s="62"/>
      <c r="AM181" s="70"/>
      <c r="AN181" s="64"/>
      <c r="AO181" s="43"/>
      <c r="AP181" s="64"/>
      <c r="AQ181" s="69"/>
      <c r="AR181" s="62"/>
      <c r="AS181" s="69"/>
      <c r="AT181" s="62"/>
      <c r="AU181" s="69"/>
      <c r="AV181" s="62"/>
      <c r="AW181" s="69"/>
      <c r="AX181" s="62"/>
      <c r="AY181" s="69"/>
      <c r="AZ181" s="62"/>
      <c r="BA181" s="69"/>
      <c r="BB181" s="62"/>
      <c r="BC181" s="48"/>
      <c r="BD181" s="64"/>
      <c r="BE181" s="62"/>
      <c r="BF181" s="64"/>
      <c r="BG181" s="63"/>
      <c r="BH181" s="64"/>
      <c r="BI181" s="62"/>
      <c r="BJ181" s="64"/>
      <c r="BK181" s="52"/>
      <c r="BL181" s="64"/>
    </row>
    <row r="182" spans="1:64" s="38" customFormat="1" x14ac:dyDescent="0.25">
      <c r="A182" s="64"/>
      <c r="B182" s="64"/>
      <c r="C182" s="64"/>
      <c r="D182" s="64"/>
      <c r="E182" s="64"/>
      <c r="F182" s="43"/>
      <c r="G182" s="62"/>
      <c r="H182" s="64"/>
      <c r="I182" s="64"/>
      <c r="J182" s="64"/>
      <c r="K182" s="64"/>
      <c r="L182" s="64"/>
      <c r="M182" s="64"/>
      <c r="N182" s="69"/>
      <c r="O182" s="64"/>
      <c r="P182" s="64"/>
      <c r="Q182" s="64"/>
      <c r="R182" s="64"/>
      <c r="S182" s="64"/>
      <c r="T182" s="43"/>
      <c r="U182" s="53"/>
      <c r="V182" s="64"/>
      <c r="W182" s="64"/>
      <c r="X182" s="79"/>
      <c r="Y182" s="79"/>
      <c r="Z182" s="80"/>
      <c r="AA182" s="64"/>
      <c r="AB182" s="64"/>
      <c r="AC182" s="62"/>
      <c r="AD182" s="74"/>
      <c r="AE182" s="69"/>
      <c r="AF182" s="69"/>
      <c r="AG182" s="69"/>
      <c r="AH182" s="69"/>
      <c r="AI182" s="64"/>
      <c r="AJ182" s="62"/>
      <c r="AK182" s="64"/>
      <c r="AL182" s="62"/>
      <c r="AM182" s="70"/>
      <c r="AN182" s="47"/>
      <c r="AO182" s="64"/>
      <c r="AP182" s="64"/>
      <c r="AQ182" s="69"/>
      <c r="AR182" s="62"/>
      <c r="AS182" s="69"/>
      <c r="AT182" s="62"/>
      <c r="AU182" s="69"/>
      <c r="AV182" s="62"/>
      <c r="AW182" s="69"/>
      <c r="AX182" s="62"/>
      <c r="AY182" s="69"/>
      <c r="AZ182" s="62"/>
      <c r="BA182" s="69"/>
      <c r="BB182" s="62"/>
      <c r="BC182" s="48"/>
      <c r="BD182" s="64"/>
      <c r="BE182" s="62"/>
      <c r="BF182" s="64"/>
      <c r="BG182" s="63"/>
      <c r="BH182" s="64"/>
      <c r="BI182" s="62"/>
      <c r="BJ182" s="64"/>
      <c r="BK182" s="52"/>
      <c r="BL182" s="64"/>
    </row>
    <row r="183" spans="1:64" s="38" customFormat="1" x14ac:dyDescent="0.25">
      <c r="A183" s="43"/>
      <c r="B183" s="43"/>
      <c r="C183" s="43"/>
      <c r="D183" s="43"/>
      <c r="E183" s="43"/>
      <c r="F183" s="43"/>
      <c r="G183" s="46"/>
      <c r="H183" s="43"/>
      <c r="I183" s="43"/>
      <c r="J183" s="43"/>
      <c r="K183" s="43"/>
      <c r="L183" s="43"/>
      <c r="M183" s="43"/>
      <c r="N183" s="45"/>
      <c r="O183" s="43"/>
      <c r="P183" s="43"/>
      <c r="Q183" s="43"/>
      <c r="R183" s="43"/>
      <c r="S183" s="43"/>
      <c r="T183" s="43"/>
      <c r="U183" s="53"/>
      <c r="V183" s="43"/>
      <c r="W183" s="43"/>
      <c r="X183" s="43"/>
      <c r="Y183" s="43"/>
      <c r="Z183" s="58"/>
      <c r="AA183" s="43"/>
      <c r="AB183" s="43"/>
      <c r="AC183" s="46"/>
      <c r="AD183" s="56"/>
      <c r="AE183" s="45"/>
      <c r="AF183" s="45"/>
      <c r="AG183" s="45"/>
      <c r="AH183" s="56"/>
      <c r="AI183" s="81"/>
      <c r="AJ183" s="46"/>
      <c r="AK183" s="43"/>
      <c r="AL183" s="46"/>
      <c r="AM183" s="65"/>
      <c r="AN183" s="47"/>
      <c r="AO183" s="43"/>
      <c r="AP183" s="43"/>
      <c r="AQ183" s="45"/>
      <c r="AR183" s="46"/>
      <c r="AS183" s="45"/>
      <c r="AT183" s="46"/>
      <c r="AU183" s="45"/>
      <c r="AV183" s="46"/>
      <c r="AW183" s="45"/>
      <c r="AX183" s="46"/>
      <c r="AY183" s="45"/>
      <c r="AZ183" s="46"/>
      <c r="BA183" s="45"/>
      <c r="BB183" s="46"/>
      <c r="BC183" s="48"/>
      <c r="BD183" s="43"/>
      <c r="BE183" s="46"/>
      <c r="BF183" s="43"/>
      <c r="BG183" s="57"/>
      <c r="BH183" s="43"/>
      <c r="BI183" s="46"/>
      <c r="BJ183" s="43"/>
      <c r="BK183" s="52"/>
      <c r="BL183" s="43"/>
    </row>
    <row r="184" spans="1:64" s="38" customFormat="1" x14ac:dyDescent="0.25">
      <c r="A184" s="43"/>
      <c r="B184" s="43"/>
      <c r="C184" s="43"/>
      <c r="D184" s="43"/>
      <c r="E184" s="43"/>
      <c r="F184" s="43"/>
      <c r="G184" s="46"/>
      <c r="H184" s="43"/>
      <c r="I184" s="43"/>
      <c r="J184" s="43"/>
      <c r="K184" s="43"/>
      <c r="L184" s="43"/>
      <c r="M184" s="43"/>
      <c r="N184" s="45"/>
      <c r="O184" s="43"/>
      <c r="P184" s="43"/>
      <c r="Q184" s="43"/>
      <c r="R184" s="43"/>
      <c r="S184" s="43"/>
      <c r="T184" s="43"/>
      <c r="U184" s="53"/>
      <c r="V184" s="43"/>
      <c r="W184" s="43"/>
      <c r="X184" s="43"/>
      <c r="Y184" s="43"/>
      <c r="Z184" s="67"/>
      <c r="AA184" s="43"/>
      <c r="AB184" s="43"/>
      <c r="AC184" s="46"/>
      <c r="AD184" s="56"/>
      <c r="AE184" s="45"/>
      <c r="AF184" s="45"/>
      <c r="AG184" s="45"/>
      <c r="AH184" s="56"/>
      <c r="AI184" s="81"/>
      <c r="AJ184" s="46"/>
      <c r="AK184" s="43"/>
      <c r="AL184" s="46"/>
      <c r="AM184" s="46"/>
      <c r="AN184" s="47"/>
      <c r="AO184" s="43"/>
      <c r="AP184" s="43"/>
      <c r="AQ184" s="45"/>
      <c r="AR184" s="46"/>
      <c r="AS184" s="45"/>
      <c r="AT184" s="46"/>
      <c r="AU184" s="45"/>
      <c r="AV184" s="46"/>
      <c r="AW184" s="45"/>
      <c r="AX184" s="46"/>
      <c r="AY184" s="45"/>
      <c r="AZ184" s="46"/>
      <c r="BA184" s="45"/>
      <c r="BB184" s="46"/>
      <c r="BC184" s="48"/>
      <c r="BD184" s="43"/>
      <c r="BE184" s="46"/>
      <c r="BF184" s="43"/>
      <c r="BG184" s="57"/>
      <c r="BH184" s="43"/>
      <c r="BI184" s="46"/>
      <c r="BJ184" s="43"/>
      <c r="BK184" s="52"/>
      <c r="BL184" s="43"/>
    </row>
    <row r="185" spans="1:64" s="38" customFormat="1" x14ac:dyDescent="0.25">
      <c r="A185" s="64"/>
      <c r="B185" s="64"/>
      <c r="C185" s="64"/>
      <c r="D185" s="64"/>
      <c r="E185" s="64"/>
      <c r="F185" s="43"/>
      <c r="G185" s="62"/>
      <c r="H185" s="64"/>
      <c r="I185" s="64"/>
      <c r="J185" s="64"/>
      <c r="K185" s="64"/>
      <c r="L185" s="64"/>
      <c r="M185" s="64"/>
      <c r="N185" s="74"/>
      <c r="O185" s="64"/>
      <c r="P185" s="64"/>
      <c r="Q185" s="64"/>
      <c r="R185" s="64"/>
      <c r="S185" s="64"/>
      <c r="T185" s="43"/>
      <c r="U185" s="53"/>
      <c r="V185" s="64"/>
      <c r="W185" s="64"/>
      <c r="X185" s="79"/>
      <c r="Y185" s="64"/>
      <c r="Z185" s="77"/>
      <c r="AA185" s="64"/>
      <c r="AB185" s="64"/>
      <c r="AC185" s="62"/>
      <c r="AD185" s="74"/>
      <c r="AE185" s="74"/>
      <c r="AF185" s="74"/>
      <c r="AG185" s="74"/>
      <c r="AH185" s="69"/>
      <c r="AI185" s="64"/>
      <c r="AJ185" s="62"/>
      <c r="AK185" s="64"/>
      <c r="AL185" s="62"/>
      <c r="AM185" s="70"/>
      <c r="AN185" s="47"/>
      <c r="AO185" s="43"/>
      <c r="AP185" s="43"/>
      <c r="AQ185" s="45"/>
      <c r="AR185" s="46"/>
      <c r="AS185" s="45"/>
      <c r="AT185" s="46"/>
      <c r="AU185" s="45"/>
      <c r="AV185" s="46"/>
      <c r="AW185" s="45"/>
      <c r="AX185" s="46"/>
      <c r="AY185" s="45"/>
      <c r="AZ185" s="46"/>
      <c r="BA185" s="45"/>
      <c r="BB185" s="46"/>
      <c r="BC185" s="48"/>
      <c r="BD185" s="43"/>
      <c r="BE185" s="46"/>
      <c r="BF185" s="43"/>
      <c r="BG185" s="57"/>
      <c r="BH185" s="43"/>
      <c r="BI185" s="46"/>
      <c r="BJ185" s="43"/>
      <c r="BK185" s="52"/>
      <c r="BL185" s="43"/>
    </row>
    <row r="186" spans="1:64" s="38" customFormat="1" x14ac:dyDescent="0.25">
      <c r="A186" s="43"/>
      <c r="B186" s="43"/>
      <c r="C186" s="43"/>
      <c r="D186" s="43"/>
      <c r="E186" s="43"/>
      <c r="F186" s="43"/>
      <c r="G186" s="46"/>
      <c r="H186" s="43"/>
      <c r="I186" s="43"/>
      <c r="J186" s="43"/>
      <c r="K186" s="43"/>
      <c r="L186" s="43"/>
      <c r="M186" s="43"/>
      <c r="N186" s="56"/>
      <c r="O186" s="43"/>
      <c r="P186" s="43"/>
      <c r="Q186" s="43"/>
      <c r="R186" s="43"/>
      <c r="S186" s="43"/>
      <c r="T186" s="43"/>
      <c r="U186" s="53"/>
      <c r="V186" s="43"/>
      <c r="W186" s="43"/>
      <c r="X186" s="43"/>
      <c r="Y186" s="43"/>
      <c r="Z186" s="43"/>
      <c r="AA186" s="43"/>
      <c r="AB186" s="43"/>
      <c r="AC186" s="46"/>
      <c r="AD186" s="45"/>
      <c r="AE186" s="45"/>
      <c r="AF186" s="45"/>
      <c r="AG186" s="45"/>
      <c r="AH186" s="45"/>
      <c r="AI186" s="43"/>
      <c r="AJ186" s="46"/>
      <c r="AK186" s="43"/>
      <c r="AL186" s="46"/>
      <c r="AM186" s="65"/>
      <c r="AN186" s="47"/>
      <c r="AO186" s="43"/>
      <c r="AP186" s="43"/>
      <c r="AQ186" s="45"/>
      <c r="AR186" s="46"/>
      <c r="AS186" s="45"/>
      <c r="AT186" s="46"/>
      <c r="AU186" s="45"/>
      <c r="AV186" s="46"/>
      <c r="AW186" s="45"/>
      <c r="AX186" s="46"/>
      <c r="AY186" s="45"/>
      <c r="AZ186" s="46"/>
      <c r="BA186" s="45"/>
      <c r="BB186" s="46"/>
      <c r="BC186" s="48"/>
      <c r="BD186" s="43"/>
      <c r="BE186" s="46"/>
      <c r="BF186" s="43"/>
      <c r="BG186" s="46"/>
      <c r="BH186" s="43"/>
      <c r="BI186" s="46"/>
      <c r="BJ186" s="43"/>
      <c r="BK186" s="52"/>
      <c r="BL186" s="43"/>
    </row>
    <row r="187" spans="1:64" s="38" customFormat="1" x14ac:dyDescent="0.25">
      <c r="A187" s="43"/>
      <c r="B187" s="43"/>
      <c r="C187" s="43"/>
      <c r="D187" s="43"/>
      <c r="E187" s="43"/>
      <c r="F187" s="43"/>
      <c r="G187" s="46"/>
      <c r="H187" s="43"/>
      <c r="I187" s="43"/>
      <c r="J187" s="43"/>
      <c r="K187" s="43"/>
      <c r="L187" s="43"/>
      <c r="M187" s="43"/>
      <c r="N187" s="56"/>
      <c r="O187" s="43"/>
      <c r="P187" s="43"/>
      <c r="Q187" s="43"/>
      <c r="R187" s="43"/>
      <c r="S187" s="43"/>
      <c r="T187" s="43"/>
      <c r="U187" s="53"/>
      <c r="V187" s="43"/>
      <c r="W187" s="43"/>
      <c r="X187" s="43"/>
      <c r="Y187" s="43"/>
      <c r="Z187" s="43"/>
      <c r="AA187" s="43"/>
      <c r="AB187" s="43"/>
      <c r="AC187" s="46"/>
      <c r="AD187" s="45"/>
      <c r="AE187" s="45"/>
      <c r="AF187" s="45"/>
      <c r="AG187" s="45"/>
      <c r="AH187" s="45"/>
      <c r="AI187" s="43"/>
      <c r="AJ187" s="46"/>
      <c r="AK187" s="43"/>
      <c r="AL187" s="46"/>
      <c r="AM187" s="46"/>
      <c r="AN187" s="47"/>
      <c r="AO187" s="43"/>
      <c r="AP187" s="43"/>
      <c r="AQ187" s="45"/>
      <c r="AR187" s="46"/>
      <c r="AS187" s="45"/>
      <c r="AT187" s="46"/>
      <c r="AU187" s="45"/>
      <c r="AV187" s="46"/>
      <c r="AW187" s="45"/>
      <c r="AX187" s="46"/>
      <c r="AY187" s="45"/>
      <c r="AZ187" s="46"/>
      <c r="BA187" s="45"/>
      <c r="BB187" s="46"/>
      <c r="BC187" s="48"/>
      <c r="BD187" s="43"/>
      <c r="BE187" s="46"/>
      <c r="BF187" s="43"/>
      <c r="BG187" s="57"/>
      <c r="BH187" s="43"/>
      <c r="BI187" s="46"/>
      <c r="BJ187" s="43"/>
      <c r="BK187" s="52"/>
      <c r="BL187" s="43"/>
    </row>
    <row r="188" spans="1:64" s="38" customFormat="1" x14ac:dyDescent="0.25">
      <c r="A188" s="64"/>
      <c r="B188" s="64"/>
      <c r="C188" s="64"/>
      <c r="D188" s="64"/>
      <c r="E188" s="64"/>
      <c r="F188" s="43"/>
      <c r="G188" s="62"/>
      <c r="H188" s="64"/>
      <c r="I188" s="64"/>
      <c r="J188" s="64"/>
      <c r="K188" s="64"/>
      <c r="L188" s="64"/>
      <c r="M188" s="64"/>
      <c r="N188" s="74"/>
      <c r="O188" s="64"/>
      <c r="P188" s="64"/>
      <c r="Q188" s="64"/>
      <c r="R188" s="43"/>
      <c r="S188" s="43"/>
      <c r="T188" s="43"/>
      <c r="U188" s="53"/>
      <c r="V188" s="43"/>
      <c r="W188" s="43"/>
      <c r="X188" s="43"/>
      <c r="Y188" s="43"/>
      <c r="Z188" s="43"/>
      <c r="AA188" s="43"/>
      <c r="AB188" s="43"/>
      <c r="AC188" s="46"/>
      <c r="AD188" s="56"/>
      <c r="AE188" s="45"/>
      <c r="AF188" s="45"/>
      <c r="AG188" s="45"/>
      <c r="AH188" s="45"/>
      <c r="AI188" s="43"/>
      <c r="AJ188" s="46"/>
      <c r="AK188" s="43"/>
      <c r="AL188" s="46"/>
      <c r="AM188" s="46"/>
      <c r="AN188" s="47"/>
      <c r="AO188" s="43"/>
      <c r="AP188" s="43"/>
      <c r="AQ188" s="45"/>
      <c r="AR188" s="46"/>
      <c r="AS188" s="45"/>
      <c r="AT188" s="46"/>
      <c r="AU188" s="45"/>
      <c r="AV188" s="46"/>
      <c r="AW188" s="45"/>
      <c r="AX188" s="46"/>
      <c r="AY188" s="45"/>
      <c r="AZ188" s="46"/>
      <c r="BA188" s="45"/>
      <c r="BB188" s="46"/>
      <c r="BC188" s="48"/>
      <c r="BD188" s="43"/>
      <c r="BE188" s="46"/>
      <c r="BF188" s="43"/>
      <c r="BG188" s="57"/>
      <c r="BH188" s="43"/>
      <c r="BI188" s="46"/>
      <c r="BJ188" s="43"/>
      <c r="BK188" s="52"/>
      <c r="BL188" s="43"/>
    </row>
    <row r="189" spans="1:64" s="38" customFormat="1" x14ac:dyDescent="0.25">
      <c r="A189" s="64"/>
      <c r="B189" s="64"/>
      <c r="C189" s="64"/>
      <c r="D189" s="64"/>
      <c r="E189" s="64"/>
      <c r="F189" s="43"/>
      <c r="G189" s="62"/>
      <c r="H189" s="64"/>
      <c r="I189" s="64"/>
      <c r="J189" s="64"/>
      <c r="K189" s="64"/>
      <c r="L189" s="64"/>
      <c r="M189" s="64"/>
      <c r="N189" s="74"/>
      <c r="O189" s="64"/>
      <c r="P189" s="64"/>
      <c r="Q189" s="64"/>
      <c r="R189" s="64"/>
      <c r="S189" s="64"/>
      <c r="T189" s="43"/>
      <c r="U189" s="53"/>
      <c r="V189" s="64"/>
      <c r="W189" s="64"/>
      <c r="X189" s="64"/>
      <c r="Y189" s="64"/>
      <c r="Z189" s="82"/>
      <c r="AA189" s="64"/>
      <c r="AB189" s="64"/>
      <c r="AC189" s="62"/>
      <c r="AD189" s="74"/>
      <c r="AE189" s="45"/>
      <c r="AF189" s="45"/>
      <c r="AG189" s="45"/>
      <c r="AH189" s="45"/>
      <c r="AI189" s="64"/>
      <c r="AJ189" s="62"/>
      <c r="AK189" s="64"/>
      <c r="AL189" s="62"/>
      <c r="AM189" s="70"/>
      <c r="AN189" s="64"/>
      <c r="AO189" s="64"/>
      <c r="AP189" s="64"/>
      <c r="AQ189" s="45"/>
      <c r="AR189" s="46"/>
      <c r="AS189" s="45"/>
      <c r="AT189" s="46"/>
      <c r="AU189" s="45"/>
      <c r="AV189" s="46"/>
      <c r="AW189" s="45"/>
      <c r="AX189" s="46"/>
      <c r="AY189" s="45"/>
      <c r="AZ189" s="46"/>
      <c r="BA189" s="45"/>
      <c r="BB189" s="46"/>
      <c r="BC189" s="48"/>
      <c r="BD189" s="43"/>
      <c r="BE189" s="46"/>
      <c r="BF189" s="43"/>
      <c r="BG189" s="57"/>
      <c r="BH189" s="43"/>
      <c r="BI189" s="46"/>
      <c r="BJ189" s="43"/>
      <c r="BK189" s="52"/>
      <c r="BL189" s="43"/>
    </row>
    <row r="190" spans="1:64" s="38" customFormat="1" x14ac:dyDescent="0.25">
      <c r="A190" s="43"/>
      <c r="B190" s="43"/>
      <c r="C190" s="43"/>
      <c r="D190" s="43"/>
      <c r="E190" s="43"/>
      <c r="F190" s="43"/>
      <c r="G190" s="46"/>
      <c r="H190" s="43"/>
      <c r="I190" s="43"/>
      <c r="J190" s="43"/>
      <c r="K190" s="43"/>
      <c r="L190" s="43"/>
      <c r="M190" s="43"/>
      <c r="N190" s="56"/>
      <c r="O190" s="43"/>
      <c r="P190" s="43"/>
      <c r="Q190" s="64"/>
      <c r="R190" s="64"/>
      <c r="S190" s="43"/>
      <c r="T190" s="43"/>
      <c r="U190" s="53"/>
      <c r="V190" s="43"/>
      <c r="W190" s="43"/>
      <c r="X190" s="43"/>
      <c r="Y190" s="43"/>
      <c r="Z190" s="43"/>
      <c r="AA190" s="43"/>
      <c r="AB190" s="43"/>
      <c r="AC190" s="46"/>
      <c r="AD190" s="56"/>
      <c r="AE190" s="45"/>
      <c r="AF190" s="45"/>
      <c r="AG190" s="45"/>
      <c r="AH190" s="45"/>
      <c r="AI190" s="43"/>
      <c r="AJ190" s="46"/>
      <c r="AK190" s="43"/>
      <c r="AL190" s="46"/>
      <c r="AM190" s="46"/>
      <c r="AN190" s="43"/>
      <c r="AO190" s="43"/>
      <c r="AP190" s="43"/>
      <c r="AQ190" s="45"/>
      <c r="AR190" s="46"/>
      <c r="AS190" s="45"/>
      <c r="AT190" s="46"/>
      <c r="AU190" s="45"/>
      <c r="AV190" s="46"/>
      <c r="AW190" s="45"/>
      <c r="AX190" s="46"/>
      <c r="AY190" s="45"/>
      <c r="AZ190" s="46"/>
      <c r="BA190" s="45"/>
      <c r="BB190" s="46"/>
      <c r="BC190" s="48"/>
      <c r="BD190" s="43"/>
      <c r="BE190" s="46"/>
      <c r="BF190" s="43"/>
      <c r="BG190" s="57"/>
      <c r="BH190" s="43"/>
      <c r="BI190" s="46"/>
      <c r="BJ190" s="43"/>
      <c r="BK190" s="52"/>
      <c r="BL190" s="43"/>
    </row>
    <row r="191" spans="1:64" s="38" customFormat="1" x14ac:dyDescent="0.25">
      <c r="A191" s="64"/>
      <c r="B191" s="64"/>
      <c r="C191" s="64"/>
      <c r="D191" s="64"/>
      <c r="E191" s="64"/>
      <c r="F191" s="43"/>
      <c r="G191" s="62"/>
      <c r="H191" s="64"/>
      <c r="I191" s="64"/>
      <c r="J191" s="64"/>
      <c r="K191" s="64"/>
      <c r="L191" s="64"/>
      <c r="M191" s="64"/>
      <c r="N191" s="74"/>
      <c r="O191" s="64"/>
      <c r="P191" s="64"/>
      <c r="Q191" s="64"/>
      <c r="R191" s="64"/>
      <c r="S191" s="64"/>
      <c r="T191" s="43"/>
      <c r="U191" s="53"/>
      <c r="V191" s="64"/>
      <c r="W191" s="64"/>
      <c r="X191" s="64"/>
      <c r="Y191" s="64"/>
      <c r="Z191" s="83"/>
      <c r="AA191" s="64"/>
      <c r="AB191" s="64"/>
      <c r="AC191" s="62"/>
      <c r="AD191" s="74"/>
      <c r="AE191" s="45"/>
      <c r="AF191" s="45"/>
      <c r="AG191" s="45"/>
      <c r="AH191" s="45"/>
      <c r="AI191" s="64"/>
      <c r="AJ191" s="62"/>
      <c r="AK191" s="64"/>
      <c r="AL191" s="62"/>
      <c r="AM191" s="62"/>
      <c r="AN191" s="64"/>
      <c r="AO191" s="64"/>
      <c r="AP191" s="84"/>
      <c r="AQ191" s="45"/>
      <c r="AR191" s="46"/>
      <c r="AS191" s="45"/>
      <c r="AT191" s="46"/>
      <c r="AU191" s="45"/>
      <c r="AV191" s="46"/>
      <c r="AW191" s="45"/>
      <c r="AX191" s="46"/>
      <c r="AY191" s="45"/>
      <c r="AZ191" s="46"/>
      <c r="BA191" s="45"/>
      <c r="BB191" s="46"/>
      <c r="BC191" s="48"/>
      <c r="BD191" s="43"/>
      <c r="BE191" s="46"/>
      <c r="BF191" s="43"/>
      <c r="BG191" s="57"/>
      <c r="BH191" s="43"/>
      <c r="BI191" s="46"/>
      <c r="BJ191" s="43"/>
      <c r="BK191" s="52"/>
      <c r="BL191" s="43"/>
    </row>
    <row r="192" spans="1:64" s="38" customFormat="1" x14ac:dyDescent="0.25">
      <c r="A192" s="43"/>
      <c r="B192" s="43"/>
      <c r="C192" s="43"/>
      <c r="D192" s="43"/>
      <c r="E192" s="43"/>
      <c r="F192" s="43"/>
      <c r="G192" s="46"/>
      <c r="H192" s="43"/>
      <c r="I192" s="43"/>
      <c r="J192" s="43"/>
      <c r="K192" s="43"/>
      <c r="L192" s="43"/>
      <c r="M192" s="43"/>
      <c r="N192" s="56"/>
      <c r="O192" s="43"/>
      <c r="P192" s="43"/>
      <c r="Q192" s="43"/>
      <c r="R192" s="43"/>
      <c r="S192" s="43"/>
      <c r="T192" s="43"/>
      <c r="U192" s="53"/>
      <c r="V192" s="43"/>
      <c r="W192" s="43"/>
      <c r="X192" s="43"/>
      <c r="Y192" s="43"/>
      <c r="Z192" s="43"/>
      <c r="AA192" s="43"/>
      <c r="AB192" s="43"/>
      <c r="AC192" s="46"/>
      <c r="AD192" s="45"/>
      <c r="AE192" s="45"/>
      <c r="AF192" s="45"/>
      <c r="AG192" s="45"/>
      <c r="AH192" s="45"/>
      <c r="AI192" s="43"/>
      <c r="AJ192" s="46"/>
      <c r="AK192" s="43"/>
      <c r="AL192" s="46"/>
      <c r="AM192" s="65"/>
      <c r="AN192" s="47"/>
      <c r="AO192" s="43"/>
      <c r="AP192" s="43"/>
      <c r="AQ192" s="45"/>
      <c r="AR192" s="46"/>
      <c r="AS192" s="45"/>
      <c r="AT192" s="46"/>
      <c r="AU192" s="45"/>
      <c r="AV192" s="46"/>
      <c r="AW192" s="45"/>
      <c r="AX192" s="46"/>
      <c r="AY192" s="45"/>
      <c r="AZ192" s="46"/>
      <c r="BA192" s="45"/>
      <c r="BB192" s="46"/>
      <c r="BC192" s="48"/>
      <c r="BD192" s="43"/>
      <c r="BE192" s="46"/>
      <c r="BF192" s="43"/>
      <c r="BG192" s="46"/>
      <c r="BH192" s="43"/>
      <c r="BI192" s="46"/>
      <c r="BJ192" s="43"/>
      <c r="BK192" s="52"/>
      <c r="BL192" s="43"/>
    </row>
    <row r="193" spans="1:64" s="38" customFormat="1" x14ac:dyDescent="0.25">
      <c r="A193" s="43"/>
      <c r="B193" s="43"/>
      <c r="C193" s="43"/>
      <c r="D193" s="43"/>
      <c r="E193" s="43"/>
      <c r="F193" s="43"/>
      <c r="G193" s="46"/>
      <c r="H193" s="43"/>
      <c r="I193" s="43"/>
      <c r="J193" s="43"/>
      <c r="K193" s="43"/>
      <c r="L193" s="43"/>
      <c r="M193" s="43"/>
      <c r="N193" s="56"/>
      <c r="O193" s="43"/>
      <c r="P193" s="43"/>
      <c r="Q193" s="43"/>
      <c r="R193" s="43"/>
      <c r="S193" s="43"/>
      <c r="T193" s="43"/>
      <c r="U193" s="53"/>
      <c r="V193" s="43"/>
      <c r="W193" s="43"/>
      <c r="X193" s="43"/>
      <c r="Y193" s="43"/>
      <c r="Z193" s="43"/>
      <c r="AA193" s="43"/>
      <c r="AB193" s="43"/>
      <c r="AC193" s="46"/>
      <c r="AD193" s="45"/>
      <c r="AE193" s="45"/>
      <c r="AF193" s="45"/>
      <c r="AG193" s="45"/>
      <c r="AH193" s="45"/>
      <c r="AI193" s="43"/>
      <c r="AJ193" s="46"/>
      <c r="AK193" s="43"/>
      <c r="AL193" s="46"/>
      <c r="AM193" s="46"/>
      <c r="AN193" s="47"/>
      <c r="AO193" s="43"/>
      <c r="AP193" s="43"/>
      <c r="AQ193" s="45"/>
      <c r="AR193" s="46"/>
      <c r="AS193" s="45"/>
      <c r="AT193" s="46"/>
      <c r="AU193" s="45"/>
      <c r="AV193" s="46"/>
      <c r="AW193" s="45"/>
      <c r="AX193" s="46"/>
      <c r="AY193" s="45"/>
      <c r="AZ193" s="46"/>
      <c r="BA193" s="45"/>
      <c r="BB193" s="46"/>
      <c r="BC193" s="48"/>
      <c r="BD193" s="43"/>
      <c r="BE193" s="46"/>
      <c r="BF193" s="43"/>
      <c r="BG193" s="46"/>
      <c r="BH193" s="43"/>
      <c r="BI193" s="46"/>
      <c r="BJ193" s="43"/>
      <c r="BK193" s="52"/>
      <c r="BL193" s="43"/>
    </row>
    <row r="194" spans="1:64" s="38" customFormat="1" x14ac:dyDescent="0.25">
      <c r="A194" s="64"/>
      <c r="B194" s="64"/>
      <c r="C194" s="64"/>
      <c r="D194" s="64"/>
      <c r="E194" s="64"/>
      <c r="F194" s="43"/>
      <c r="G194" s="62"/>
      <c r="H194" s="64"/>
      <c r="I194" s="64"/>
      <c r="J194" s="64"/>
      <c r="K194" s="64"/>
      <c r="L194" s="64"/>
      <c r="M194" s="64"/>
      <c r="N194" s="74"/>
      <c r="O194" s="64"/>
      <c r="P194" s="64"/>
      <c r="Q194" s="64"/>
      <c r="R194" s="43"/>
      <c r="S194" s="43"/>
      <c r="T194" s="43"/>
      <c r="U194" s="53"/>
      <c r="V194" s="43"/>
      <c r="W194" s="43"/>
      <c r="X194" s="43"/>
      <c r="Y194" s="43"/>
      <c r="Z194" s="43"/>
      <c r="AA194" s="43"/>
      <c r="AB194" s="43"/>
      <c r="AC194" s="46"/>
      <c r="AD194" s="45"/>
      <c r="AE194" s="45"/>
      <c r="AF194" s="45"/>
      <c r="AG194" s="45"/>
      <c r="AH194" s="45"/>
      <c r="AI194" s="43"/>
      <c r="AJ194" s="46"/>
      <c r="AK194" s="43"/>
      <c r="AL194" s="46"/>
      <c r="AM194" s="46"/>
      <c r="AN194" s="47"/>
      <c r="AO194" s="43"/>
      <c r="AP194" s="43"/>
      <c r="AQ194" s="45"/>
      <c r="AR194" s="46"/>
      <c r="AS194" s="45"/>
      <c r="AT194" s="46"/>
      <c r="AU194" s="45"/>
      <c r="AV194" s="46"/>
      <c r="AW194" s="45"/>
      <c r="AX194" s="46"/>
      <c r="AY194" s="45"/>
      <c r="AZ194" s="46"/>
      <c r="BA194" s="45"/>
      <c r="BB194" s="46"/>
      <c r="BC194" s="48"/>
      <c r="BD194" s="43"/>
      <c r="BE194" s="46"/>
      <c r="BF194" s="43"/>
      <c r="BG194" s="57"/>
      <c r="BH194" s="43"/>
      <c r="BI194" s="46"/>
      <c r="BJ194" s="43"/>
      <c r="BK194" s="52"/>
      <c r="BL194" s="43"/>
    </row>
    <row r="195" spans="1:64" s="38" customFormat="1" x14ac:dyDescent="0.25">
      <c r="A195" s="43"/>
      <c r="B195" s="43"/>
      <c r="C195" s="43"/>
      <c r="D195" s="43"/>
      <c r="E195" s="43"/>
      <c r="F195" s="43"/>
      <c r="G195" s="46"/>
      <c r="H195" s="43"/>
      <c r="I195" s="43"/>
      <c r="J195" s="43"/>
      <c r="K195" s="43"/>
      <c r="L195" s="43"/>
      <c r="M195" s="43"/>
      <c r="N195" s="56"/>
      <c r="O195" s="43"/>
      <c r="P195" s="43"/>
      <c r="Q195" s="43"/>
      <c r="R195" s="43"/>
      <c r="S195" s="43"/>
      <c r="T195" s="43"/>
      <c r="U195" s="53"/>
      <c r="V195" s="43"/>
      <c r="W195" s="43"/>
      <c r="X195" s="43"/>
      <c r="Y195" s="43"/>
      <c r="Z195" s="43"/>
      <c r="AA195" s="43"/>
      <c r="AB195" s="43"/>
      <c r="AC195" s="46"/>
      <c r="AD195" s="45"/>
      <c r="AE195" s="45"/>
      <c r="AF195" s="45"/>
      <c r="AG195" s="45"/>
      <c r="AH195" s="45"/>
      <c r="AI195" s="43"/>
      <c r="AJ195" s="46"/>
      <c r="AK195" s="43"/>
      <c r="AL195" s="46"/>
      <c r="AM195" s="46"/>
      <c r="AN195" s="47"/>
      <c r="AO195" s="43"/>
      <c r="AP195" s="43"/>
      <c r="AQ195" s="45"/>
      <c r="AR195" s="46"/>
      <c r="AS195" s="45"/>
      <c r="AT195" s="46"/>
      <c r="AU195" s="45"/>
      <c r="AV195" s="46"/>
      <c r="AW195" s="45"/>
      <c r="AX195" s="46"/>
      <c r="AY195" s="45"/>
      <c r="AZ195" s="46"/>
      <c r="BA195" s="45"/>
      <c r="BB195" s="46"/>
      <c r="BC195" s="48"/>
      <c r="BD195" s="43"/>
      <c r="BE195" s="46"/>
      <c r="BF195" s="43"/>
      <c r="BG195" s="46"/>
      <c r="BH195" s="43"/>
      <c r="BI195" s="46"/>
      <c r="BJ195" s="43"/>
      <c r="BK195" s="52"/>
      <c r="BL195" s="43"/>
    </row>
    <row r="196" spans="1:64" s="38" customFormat="1" x14ac:dyDescent="0.25">
      <c r="A196" s="43"/>
      <c r="B196" s="43"/>
      <c r="C196" s="43"/>
      <c r="D196" s="43"/>
      <c r="E196" s="43"/>
      <c r="F196" s="43"/>
      <c r="G196" s="46"/>
      <c r="H196" s="43"/>
      <c r="I196" s="43"/>
      <c r="J196" s="43"/>
      <c r="K196" s="43"/>
      <c r="L196" s="43"/>
      <c r="M196" s="43"/>
      <c r="N196" s="56"/>
      <c r="O196" s="43"/>
      <c r="P196" s="43"/>
      <c r="Q196" s="43"/>
      <c r="R196" s="43"/>
      <c r="S196" s="43"/>
      <c r="T196" s="43"/>
      <c r="U196" s="53"/>
      <c r="V196" s="43"/>
      <c r="W196" s="43"/>
      <c r="X196" s="43"/>
      <c r="Y196" s="43"/>
      <c r="Z196" s="43"/>
      <c r="AA196" s="43"/>
      <c r="AB196" s="43"/>
      <c r="AC196" s="46"/>
      <c r="AD196" s="45"/>
      <c r="AE196" s="45"/>
      <c r="AF196" s="45"/>
      <c r="AG196" s="45"/>
      <c r="AH196" s="45"/>
      <c r="AI196" s="43"/>
      <c r="AJ196" s="46"/>
      <c r="AK196" s="43"/>
      <c r="AL196" s="62"/>
      <c r="AM196" s="62"/>
      <c r="AN196" s="47"/>
      <c r="AO196" s="43"/>
      <c r="AP196" s="43"/>
      <c r="AQ196" s="45"/>
      <c r="AR196" s="46"/>
      <c r="AS196" s="45"/>
      <c r="AT196" s="46"/>
      <c r="AU196" s="45"/>
      <c r="AV196" s="46"/>
      <c r="AW196" s="45"/>
      <c r="AX196" s="46"/>
      <c r="AY196" s="45"/>
      <c r="AZ196" s="46"/>
      <c r="BA196" s="45"/>
      <c r="BB196" s="46"/>
      <c r="BC196" s="48"/>
      <c r="BD196" s="43"/>
      <c r="BE196" s="46"/>
      <c r="BF196" s="43"/>
      <c r="BG196" s="46"/>
      <c r="BH196" s="43"/>
      <c r="BI196" s="46"/>
      <c r="BJ196" s="43"/>
      <c r="BK196" s="52"/>
      <c r="BL196" s="43"/>
    </row>
    <row r="197" spans="1:64" s="38" customFormat="1" x14ac:dyDescent="0.25">
      <c r="A197" s="43"/>
      <c r="B197" s="43"/>
      <c r="C197" s="43"/>
      <c r="D197" s="43"/>
      <c r="E197" s="43"/>
      <c r="F197" s="43"/>
      <c r="G197" s="46"/>
      <c r="H197" s="43"/>
      <c r="I197" s="43"/>
      <c r="J197" s="43"/>
      <c r="K197" s="43"/>
      <c r="L197" s="43"/>
      <c r="M197" s="43"/>
      <c r="N197" s="56"/>
      <c r="O197" s="43"/>
      <c r="P197" s="43"/>
      <c r="Q197" s="64"/>
      <c r="R197" s="64"/>
      <c r="S197" s="43"/>
      <c r="T197" s="43"/>
      <c r="U197" s="53"/>
      <c r="V197" s="43"/>
      <c r="W197" s="43"/>
      <c r="X197" s="43"/>
      <c r="Y197" s="43"/>
      <c r="Z197" s="43"/>
      <c r="AA197" s="43"/>
      <c r="AB197" s="43"/>
      <c r="AC197" s="46"/>
      <c r="AD197" s="56"/>
      <c r="AE197" s="45"/>
      <c r="AF197" s="45"/>
      <c r="AG197" s="45"/>
      <c r="AH197" s="45"/>
      <c r="AI197" s="43"/>
      <c r="AJ197" s="46"/>
      <c r="AK197" s="43"/>
      <c r="AL197" s="46"/>
      <c r="AM197" s="46"/>
      <c r="AN197" s="43"/>
      <c r="AO197" s="43"/>
      <c r="AP197" s="43"/>
      <c r="AQ197" s="45"/>
      <c r="AR197" s="46"/>
      <c r="AS197" s="45"/>
      <c r="AT197" s="46"/>
      <c r="AU197" s="45"/>
      <c r="AV197" s="46"/>
      <c r="AW197" s="45"/>
      <c r="AX197" s="46"/>
      <c r="AY197" s="45"/>
      <c r="AZ197" s="46"/>
      <c r="BA197" s="45"/>
      <c r="BB197" s="46"/>
      <c r="BC197" s="48"/>
      <c r="BD197" s="43"/>
      <c r="BE197" s="46"/>
      <c r="BF197" s="43"/>
      <c r="BG197" s="57"/>
      <c r="BH197" s="43"/>
      <c r="BI197" s="46"/>
      <c r="BJ197" s="43"/>
      <c r="BK197" s="52"/>
      <c r="BL197" s="43"/>
    </row>
    <row r="198" spans="1:64" s="38" customFormat="1" x14ac:dyDescent="0.25">
      <c r="A198" s="64"/>
      <c r="B198" s="64"/>
      <c r="C198" s="64"/>
      <c r="D198" s="64"/>
      <c r="E198" s="64"/>
      <c r="F198" s="43"/>
      <c r="G198" s="62"/>
      <c r="H198" s="64"/>
      <c r="I198" s="64"/>
      <c r="J198" s="64"/>
      <c r="K198" s="64"/>
      <c r="L198" s="64"/>
      <c r="M198" s="64"/>
      <c r="N198" s="74"/>
      <c r="O198" s="64"/>
      <c r="P198" s="64"/>
      <c r="Q198" s="64"/>
      <c r="R198" s="43"/>
      <c r="S198" s="43"/>
      <c r="T198" s="43"/>
      <c r="U198" s="53"/>
      <c r="V198" s="43"/>
      <c r="W198" s="43"/>
      <c r="X198" s="43"/>
      <c r="Y198" s="43"/>
      <c r="Z198" s="43"/>
      <c r="AA198" s="43"/>
      <c r="AB198" s="43"/>
      <c r="AC198" s="46"/>
      <c r="AD198" s="45"/>
      <c r="AE198" s="45"/>
      <c r="AF198" s="45"/>
      <c r="AG198" s="45"/>
      <c r="AH198" s="45"/>
      <c r="AI198" s="43"/>
      <c r="AJ198" s="46"/>
      <c r="AK198" s="43"/>
      <c r="AL198" s="46"/>
      <c r="AM198" s="46"/>
      <c r="AN198" s="47"/>
      <c r="AO198" s="43"/>
      <c r="AP198" s="43"/>
      <c r="AQ198" s="45"/>
      <c r="AR198" s="46"/>
      <c r="AS198" s="45"/>
      <c r="AT198" s="46"/>
      <c r="AU198" s="45"/>
      <c r="AV198" s="46"/>
      <c r="AW198" s="45"/>
      <c r="AX198" s="46"/>
      <c r="AY198" s="45"/>
      <c r="AZ198" s="46"/>
      <c r="BA198" s="45"/>
      <c r="BB198" s="46"/>
      <c r="BC198" s="48"/>
      <c r="BD198" s="43"/>
      <c r="BE198" s="46"/>
      <c r="BF198" s="43"/>
      <c r="BG198" s="57"/>
      <c r="BH198" s="43"/>
      <c r="BI198" s="46"/>
      <c r="BJ198" s="43"/>
      <c r="BK198" s="52"/>
      <c r="BL198" s="43"/>
    </row>
    <row r="199" spans="1:64" s="38" customFormat="1" x14ac:dyDescent="0.25">
      <c r="A199" s="43"/>
      <c r="B199" s="43"/>
      <c r="C199" s="43"/>
      <c r="D199" s="43"/>
      <c r="E199" s="43"/>
      <c r="F199" s="43"/>
      <c r="G199" s="46"/>
      <c r="H199" s="43"/>
      <c r="I199" s="43"/>
      <c r="J199" s="43"/>
      <c r="K199" s="43"/>
      <c r="L199" s="43"/>
      <c r="M199" s="43"/>
      <c r="N199" s="56"/>
      <c r="O199" s="43"/>
      <c r="P199" s="43"/>
      <c r="Q199" s="43"/>
      <c r="R199" s="43"/>
      <c r="S199" s="43"/>
      <c r="T199" s="43"/>
      <c r="U199" s="53"/>
      <c r="V199" s="43"/>
      <c r="W199" s="43"/>
      <c r="X199" s="43"/>
      <c r="Y199" s="43"/>
      <c r="Z199" s="43"/>
      <c r="AA199" s="43"/>
      <c r="AB199" s="43"/>
      <c r="AC199" s="46"/>
      <c r="AD199" s="56"/>
      <c r="AE199" s="56"/>
      <c r="AF199" s="56"/>
      <c r="AG199" s="56"/>
      <c r="AH199" s="45"/>
      <c r="AI199" s="43"/>
      <c r="AJ199" s="46"/>
      <c r="AK199" s="43"/>
      <c r="AL199" s="46"/>
      <c r="AM199" s="46"/>
      <c r="AN199" s="43"/>
      <c r="AO199" s="43"/>
      <c r="AP199" s="43"/>
      <c r="AQ199" s="45"/>
      <c r="AR199" s="46"/>
      <c r="AS199" s="45"/>
      <c r="AT199" s="46"/>
      <c r="AU199" s="45"/>
      <c r="AV199" s="46"/>
      <c r="AW199" s="45"/>
      <c r="AX199" s="46"/>
      <c r="AY199" s="45"/>
      <c r="AZ199" s="46"/>
      <c r="BA199" s="45"/>
      <c r="BB199" s="46"/>
      <c r="BC199" s="48"/>
      <c r="BD199" s="43"/>
      <c r="BE199" s="46"/>
      <c r="BF199" s="43"/>
      <c r="BG199" s="57"/>
      <c r="BH199" s="43"/>
      <c r="BI199" s="46"/>
      <c r="BJ199" s="43"/>
      <c r="BK199" s="52"/>
      <c r="BL199" s="43"/>
    </row>
    <row r="200" spans="1:64" s="38" customFormat="1" x14ac:dyDescent="0.25">
      <c r="A200" s="43"/>
      <c r="B200" s="43"/>
      <c r="C200" s="43"/>
      <c r="D200" s="43"/>
      <c r="E200" s="43"/>
      <c r="F200" s="43"/>
      <c r="G200" s="46"/>
      <c r="H200" s="43"/>
      <c r="I200" s="43"/>
      <c r="J200" s="43"/>
      <c r="K200" s="43"/>
      <c r="L200" s="43"/>
      <c r="M200" s="43"/>
      <c r="N200" s="56"/>
      <c r="O200" s="43"/>
      <c r="P200" s="43"/>
      <c r="Q200" s="43"/>
      <c r="R200" s="43"/>
      <c r="S200" s="43"/>
      <c r="T200" s="43"/>
      <c r="U200" s="44"/>
      <c r="V200" s="43"/>
      <c r="W200" s="43"/>
      <c r="X200" s="43"/>
      <c r="Y200" s="43"/>
      <c r="Z200" s="43"/>
      <c r="AA200" s="43"/>
      <c r="AB200" s="43"/>
      <c r="AC200" s="46"/>
      <c r="AD200" s="45"/>
      <c r="AE200" s="45"/>
      <c r="AF200" s="45"/>
      <c r="AG200" s="45"/>
      <c r="AH200" s="45"/>
      <c r="AI200" s="43"/>
      <c r="AJ200" s="46"/>
      <c r="AK200" s="43"/>
      <c r="AL200" s="46"/>
      <c r="AM200" s="46"/>
      <c r="AN200" s="47"/>
      <c r="AO200" s="43"/>
      <c r="AP200" s="43"/>
      <c r="AQ200" s="45"/>
      <c r="AR200" s="46"/>
      <c r="AS200" s="45"/>
      <c r="AT200" s="46"/>
      <c r="AU200" s="45"/>
      <c r="AV200" s="46"/>
      <c r="AW200" s="45"/>
      <c r="AX200" s="46"/>
      <c r="AY200" s="45"/>
      <c r="AZ200" s="46"/>
      <c r="BA200" s="45"/>
      <c r="BB200" s="46"/>
      <c r="BC200" s="48"/>
      <c r="BD200" s="43"/>
      <c r="BE200" s="46"/>
      <c r="BF200" s="43"/>
      <c r="BG200" s="57"/>
      <c r="BH200" s="43"/>
      <c r="BI200" s="46"/>
      <c r="BJ200" s="43"/>
      <c r="BK200" s="52"/>
      <c r="BL200" s="43"/>
    </row>
    <row r="201" spans="1:64" s="38" customFormat="1" x14ac:dyDescent="0.25">
      <c r="A201" s="43"/>
      <c r="B201" s="43"/>
      <c r="C201" s="43"/>
      <c r="D201" s="43"/>
      <c r="E201" s="43"/>
      <c r="F201" s="43"/>
      <c r="G201" s="46"/>
      <c r="H201" s="43"/>
      <c r="I201" s="43"/>
      <c r="J201" s="43"/>
      <c r="K201" s="43"/>
      <c r="L201" s="43"/>
      <c r="M201" s="43"/>
      <c r="N201" s="56"/>
      <c r="O201" s="43"/>
      <c r="P201" s="43"/>
      <c r="Q201" s="43"/>
      <c r="R201" s="43"/>
      <c r="S201" s="43"/>
      <c r="T201" s="43"/>
      <c r="U201" s="44"/>
      <c r="V201" s="43"/>
      <c r="W201" s="43"/>
      <c r="X201" s="43"/>
      <c r="Y201" s="43"/>
      <c r="Z201" s="43"/>
      <c r="AA201" s="43"/>
      <c r="AB201" s="43"/>
      <c r="AC201" s="46"/>
      <c r="AD201" s="45"/>
      <c r="AE201" s="45"/>
      <c r="AF201" s="45"/>
      <c r="AG201" s="45"/>
      <c r="AH201" s="45"/>
      <c r="AI201" s="43"/>
      <c r="AJ201" s="46"/>
      <c r="AK201" s="43"/>
      <c r="AL201" s="46"/>
      <c r="AM201" s="46"/>
      <c r="AN201" s="47"/>
      <c r="AO201" s="43"/>
      <c r="AP201" s="43"/>
      <c r="AQ201" s="45"/>
      <c r="AR201" s="46"/>
      <c r="AS201" s="45"/>
      <c r="AT201" s="46"/>
      <c r="AU201" s="45"/>
      <c r="AV201" s="46"/>
      <c r="AW201" s="45"/>
      <c r="AX201" s="46"/>
      <c r="AY201" s="45"/>
      <c r="AZ201" s="46"/>
      <c r="BA201" s="45"/>
      <c r="BB201" s="46"/>
      <c r="BC201" s="48"/>
      <c r="BD201" s="43"/>
      <c r="BE201" s="46"/>
      <c r="BF201" s="43"/>
      <c r="BG201" s="57"/>
      <c r="BH201" s="43"/>
      <c r="BI201" s="46"/>
      <c r="BJ201" s="43"/>
      <c r="BK201" s="52"/>
      <c r="BL201" s="43"/>
    </row>
    <row r="202" spans="1:64" s="38" customFormat="1" x14ac:dyDescent="0.25">
      <c r="A202" s="43"/>
      <c r="B202" s="43"/>
      <c r="C202" s="43"/>
      <c r="D202" s="43"/>
      <c r="E202" s="43"/>
      <c r="F202" s="43"/>
      <c r="G202" s="46"/>
      <c r="H202" s="43"/>
      <c r="I202" s="43"/>
      <c r="J202" s="43"/>
      <c r="K202" s="43"/>
      <c r="L202" s="43"/>
      <c r="M202" s="43"/>
      <c r="N202" s="56"/>
      <c r="O202" s="43"/>
      <c r="P202" s="43"/>
      <c r="Q202" s="43"/>
      <c r="R202" s="43"/>
      <c r="S202" s="43"/>
      <c r="T202" s="43"/>
      <c r="U202" s="44"/>
      <c r="V202" s="43"/>
      <c r="W202" s="43"/>
      <c r="X202" s="43"/>
      <c r="Y202" s="43"/>
      <c r="Z202" s="43"/>
      <c r="AA202" s="43"/>
      <c r="AB202" s="43"/>
      <c r="AC202" s="46"/>
      <c r="AD202" s="45"/>
      <c r="AE202" s="45"/>
      <c r="AF202" s="45"/>
      <c r="AG202" s="45"/>
      <c r="AH202" s="45"/>
      <c r="AI202" s="43"/>
      <c r="AJ202" s="46"/>
      <c r="AK202" s="43"/>
      <c r="AL202" s="46"/>
      <c r="AM202" s="46"/>
      <c r="AN202" s="47"/>
      <c r="AO202" s="43"/>
      <c r="AP202" s="43"/>
      <c r="AQ202" s="45"/>
      <c r="AR202" s="46"/>
      <c r="AS202" s="45"/>
      <c r="AT202" s="46"/>
      <c r="AU202" s="45"/>
      <c r="AV202" s="46"/>
      <c r="AW202" s="45"/>
      <c r="AX202" s="46"/>
      <c r="AY202" s="45"/>
      <c r="AZ202" s="46"/>
      <c r="BA202" s="45"/>
      <c r="BB202" s="46"/>
      <c r="BC202" s="48"/>
      <c r="BD202" s="43"/>
      <c r="BE202" s="46"/>
      <c r="BF202" s="43"/>
      <c r="BG202" s="57"/>
      <c r="BH202" s="43"/>
      <c r="BI202" s="46"/>
      <c r="BJ202" s="43"/>
      <c r="BK202" s="52"/>
      <c r="BL202" s="43"/>
    </row>
    <row r="203" spans="1:64" s="38" customFormat="1" x14ac:dyDescent="0.25">
      <c r="A203" s="43"/>
      <c r="B203" s="43"/>
      <c r="C203" s="43"/>
      <c r="D203" s="43"/>
      <c r="E203" s="43"/>
      <c r="F203" s="43"/>
      <c r="G203" s="46"/>
      <c r="H203" s="43"/>
      <c r="I203" s="43"/>
      <c r="J203" s="43"/>
      <c r="K203" s="43"/>
      <c r="L203" s="43"/>
      <c r="M203" s="43"/>
      <c r="N203" s="56"/>
      <c r="O203" s="43"/>
      <c r="P203" s="43"/>
      <c r="Q203" s="43"/>
      <c r="R203" s="43"/>
      <c r="S203" s="43"/>
      <c r="T203" s="43"/>
      <c r="U203" s="44"/>
      <c r="V203" s="43"/>
      <c r="W203" s="43"/>
      <c r="X203" s="43"/>
      <c r="Y203" s="43"/>
      <c r="Z203" s="43"/>
      <c r="AA203" s="43"/>
      <c r="AB203" s="43"/>
      <c r="AC203" s="46"/>
      <c r="AD203" s="45"/>
      <c r="AE203" s="45"/>
      <c r="AF203" s="45"/>
      <c r="AG203" s="45"/>
      <c r="AH203" s="45"/>
      <c r="AI203" s="43"/>
      <c r="AJ203" s="46"/>
      <c r="AK203" s="43"/>
      <c r="AL203" s="46"/>
      <c r="AM203" s="46"/>
      <c r="AN203" s="47"/>
      <c r="AO203" s="43"/>
      <c r="AP203" s="43"/>
      <c r="AQ203" s="45"/>
      <c r="AR203" s="46"/>
      <c r="AS203" s="45"/>
      <c r="AT203" s="46"/>
      <c r="AU203" s="45"/>
      <c r="AV203" s="46"/>
      <c r="AW203" s="45"/>
      <c r="AX203" s="46"/>
      <c r="AY203" s="45"/>
      <c r="AZ203" s="46"/>
      <c r="BA203" s="45"/>
      <c r="BB203" s="46"/>
      <c r="BC203" s="48"/>
      <c r="BD203" s="43"/>
      <c r="BE203" s="46"/>
      <c r="BF203" s="43"/>
      <c r="BG203" s="57"/>
      <c r="BH203" s="43"/>
      <c r="BI203" s="46"/>
      <c r="BJ203" s="43"/>
      <c r="BK203" s="52"/>
      <c r="BL203" s="43"/>
    </row>
    <row r="204" spans="1:64" s="38" customFormat="1" x14ac:dyDescent="0.25">
      <c r="A204" s="43"/>
      <c r="B204" s="43"/>
      <c r="C204" s="43"/>
      <c r="D204" s="43"/>
      <c r="E204" s="43"/>
      <c r="F204" s="43"/>
      <c r="G204" s="46"/>
      <c r="H204" s="43"/>
      <c r="I204" s="43"/>
      <c r="J204" s="43"/>
      <c r="K204" s="43"/>
      <c r="L204" s="43"/>
      <c r="M204" s="43"/>
      <c r="N204" s="56"/>
      <c r="O204" s="43"/>
      <c r="P204" s="43"/>
      <c r="Q204" s="43"/>
      <c r="R204" s="43"/>
      <c r="S204" s="43"/>
      <c r="T204" s="43"/>
      <c r="U204" s="44"/>
      <c r="V204" s="43"/>
      <c r="W204" s="43"/>
      <c r="X204" s="43"/>
      <c r="Y204" s="43"/>
      <c r="Z204" s="43"/>
      <c r="AA204" s="43"/>
      <c r="AB204" s="43"/>
      <c r="AC204" s="46"/>
      <c r="AD204" s="45"/>
      <c r="AE204" s="45"/>
      <c r="AF204" s="45"/>
      <c r="AG204" s="45"/>
      <c r="AH204" s="45"/>
      <c r="AI204" s="43"/>
      <c r="AJ204" s="46"/>
      <c r="AK204" s="43"/>
      <c r="AL204" s="46"/>
      <c r="AM204" s="46"/>
      <c r="AN204" s="47"/>
      <c r="AO204" s="43"/>
      <c r="AP204" s="43"/>
      <c r="AQ204" s="45"/>
      <c r="AR204" s="46"/>
      <c r="AS204" s="45"/>
      <c r="AT204" s="46"/>
      <c r="AU204" s="45"/>
      <c r="AV204" s="46"/>
      <c r="AW204" s="45"/>
      <c r="AX204" s="46"/>
      <c r="AY204" s="45"/>
      <c r="AZ204" s="46"/>
      <c r="BA204" s="45"/>
      <c r="BB204" s="46"/>
      <c r="BC204" s="48"/>
      <c r="BD204" s="43"/>
      <c r="BE204" s="46"/>
      <c r="BF204" s="43"/>
      <c r="BG204" s="57"/>
      <c r="BH204" s="43"/>
      <c r="BI204" s="46"/>
      <c r="BJ204" s="43"/>
      <c r="BK204" s="52"/>
      <c r="BL204" s="43"/>
    </row>
    <row r="205" spans="1:64" s="38" customFormat="1" x14ac:dyDescent="0.25">
      <c r="A205" s="43"/>
      <c r="B205" s="43"/>
      <c r="C205" s="43"/>
      <c r="D205" s="43"/>
      <c r="E205" s="43"/>
      <c r="F205" s="43"/>
      <c r="G205" s="46"/>
      <c r="H205" s="43"/>
      <c r="I205" s="43"/>
      <c r="J205" s="43"/>
      <c r="K205" s="43"/>
      <c r="L205" s="43"/>
      <c r="M205" s="43"/>
      <c r="N205" s="56"/>
      <c r="O205" s="43"/>
      <c r="P205" s="43"/>
      <c r="Q205" s="43"/>
      <c r="R205" s="43"/>
      <c r="S205" s="43"/>
      <c r="T205" s="43"/>
      <c r="U205" s="44"/>
      <c r="V205" s="43"/>
      <c r="W205" s="43"/>
      <c r="X205" s="43"/>
      <c r="Y205" s="43"/>
      <c r="Z205" s="43"/>
      <c r="AA205" s="43"/>
      <c r="AB205" s="43"/>
      <c r="AC205" s="46"/>
      <c r="AD205" s="45"/>
      <c r="AE205" s="45"/>
      <c r="AF205" s="45"/>
      <c r="AG205" s="45"/>
      <c r="AH205" s="45"/>
      <c r="AI205" s="43"/>
      <c r="AJ205" s="46"/>
      <c r="AK205" s="43"/>
      <c r="AL205" s="46"/>
      <c r="AM205" s="46"/>
      <c r="AN205" s="47"/>
      <c r="AO205" s="43"/>
      <c r="AP205" s="43"/>
      <c r="AQ205" s="45"/>
      <c r="AR205" s="46"/>
      <c r="AS205" s="45"/>
      <c r="AT205" s="46"/>
      <c r="AU205" s="45"/>
      <c r="AV205" s="46"/>
      <c r="AW205" s="45"/>
      <c r="AX205" s="46"/>
      <c r="AY205" s="45"/>
      <c r="AZ205" s="46"/>
      <c r="BA205" s="45"/>
      <c r="BB205" s="46"/>
      <c r="BC205" s="48"/>
      <c r="BD205" s="43"/>
      <c r="BE205" s="46"/>
      <c r="BF205" s="43"/>
      <c r="BG205" s="57"/>
      <c r="BH205" s="43"/>
      <c r="BI205" s="46"/>
      <c r="BJ205" s="43"/>
      <c r="BK205" s="52"/>
      <c r="BL205" s="43"/>
    </row>
    <row r="206" spans="1:64" s="38" customFormat="1" x14ac:dyDescent="0.25">
      <c r="A206" s="43"/>
      <c r="B206" s="43"/>
      <c r="C206" s="43"/>
      <c r="D206" s="43"/>
      <c r="E206" s="43"/>
      <c r="F206" s="43"/>
      <c r="G206" s="46"/>
      <c r="H206" s="43"/>
      <c r="I206" s="43"/>
      <c r="J206" s="43"/>
      <c r="K206" s="43"/>
      <c r="L206" s="43"/>
      <c r="M206" s="43"/>
      <c r="N206" s="56"/>
      <c r="O206" s="43"/>
      <c r="P206" s="43"/>
      <c r="Q206" s="43"/>
      <c r="R206" s="43"/>
      <c r="S206" s="43"/>
      <c r="T206" s="43"/>
      <c r="U206" s="44"/>
      <c r="V206" s="43"/>
      <c r="W206" s="43"/>
      <c r="X206" s="43"/>
      <c r="Y206" s="43"/>
      <c r="Z206" s="43"/>
      <c r="AA206" s="43"/>
      <c r="AB206" s="43"/>
      <c r="AC206" s="46"/>
      <c r="AD206" s="45"/>
      <c r="AE206" s="45"/>
      <c r="AF206" s="45"/>
      <c r="AG206" s="45"/>
      <c r="AH206" s="45"/>
      <c r="AI206" s="43"/>
      <c r="AJ206" s="46"/>
      <c r="AK206" s="43"/>
      <c r="AL206" s="46"/>
      <c r="AM206" s="46"/>
      <c r="AN206" s="47"/>
      <c r="AO206" s="43"/>
      <c r="AP206" s="43"/>
      <c r="AQ206" s="45"/>
      <c r="AR206" s="46"/>
      <c r="AS206" s="45"/>
      <c r="AT206" s="46"/>
      <c r="AU206" s="45"/>
      <c r="AV206" s="46"/>
      <c r="AW206" s="45"/>
      <c r="AX206" s="46"/>
      <c r="AY206" s="45"/>
      <c r="AZ206" s="46"/>
      <c r="BA206" s="45"/>
      <c r="BB206" s="46"/>
      <c r="BC206" s="48"/>
      <c r="BD206" s="43"/>
      <c r="BE206" s="46"/>
      <c r="BF206" s="43"/>
      <c r="BG206" s="57"/>
      <c r="BH206" s="43"/>
      <c r="BI206" s="46"/>
      <c r="BJ206" s="43"/>
      <c r="BK206" s="52"/>
      <c r="BL206" s="43"/>
    </row>
    <row r="207" spans="1:64" s="38" customFormat="1" x14ac:dyDescent="0.25">
      <c r="A207" s="43"/>
      <c r="B207" s="43"/>
      <c r="C207" s="43"/>
      <c r="D207" s="43"/>
      <c r="E207" s="43"/>
      <c r="F207" s="43"/>
      <c r="G207" s="46"/>
      <c r="H207" s="43"/>
      <c r="I207" s="43"/>
      <c r="J207" s="43"/>
      <c r="K207" s="43"/>
      <c r="L207" s="43"/>
      <c r="M207" s="43"/>
      <c r="N207" s="56"/>
      <c r="O207" s="43"/>
      <c r="P207" s="43"/>
      <c r="Q207" s="43"/>
      <c r="R207" s="43"/>
      <c r="S207" s="43"/>
      <c r="T207" s="43"/>
      <c r="U207" s="44"/>
      <c r="V207" s="43"/>
      <c r="W207" s="43"/>
      <c r="X207" s="43"/>
      <c r="Y207" s="43"/>
      <c r="Z207" s="43"/>
      <c r="AA207" s="43"/>
      <c r="AB207" s="43"/>
      <c r="AC207" s="46"/>
      <c r="AD207" s="45"/>
      <c r="AE207" s="45"/>
      <c r="AF207" s="45"/>
      <c r="AG207" s="45"/>
      <c r="AH207" s="45"/>
      <c r="AI207" s="43"/>
      <c r="AJ207" s="46"/>
      <c r="AK207" s="43"/>
      <c r="AL207" s="46"/>
      <c r="AM207" s="46"/>
      <c r="AN207" s="47"/>
      <c r="AO207" s="43"/>
      <c r="AP207" s="43"/>
      <c r="AQ207" s="45"/>
      <c r="AR207" s="46"/>
      <c r="AS207" s="45"/>
      <c r="AT207" s="46"/>
      <c r="AU207" s="45"/>
      <c r="AV207" s="46"/>
      <c r="AW207" s="45"/>
      <c r="AX207" s="46"/>
      <c r="AY207" s="45"/>
      <c r="AZ207" s="46"/>
      <c r="BA207" s="45"/>
      <c r="BB207" s="46"/>
      <c r="BC207" s="48"/>
      <c r="BD207" s="43"/>
      <c r="BE207" s="46"/>
      <c r="BF207" s="43"/>
      <c r="BG207" s="57"/>
      <c r="BH207" s="43"/>
      <c r="BI207" s="46"/>
      <c r="BJ207" s="43"/>
      <c r="BK207" s="52"/>
      <c r="BL207" s="43"/>
    </row>
    <row r="208" spans="1:64" s="38" customFormat="1" x14ac:dyDescent="0.25">
      <c r="A208" s="43"/>
      <c r="B208" s="43"/>
      <c r="C208" s="43"/>
      <c r="D208" s="43"/>
      <c r="E208" s="43"/>
      <c r="F208" s="43"/>
      <c r="G208" s="46"/>
      <c r="H208" s="43"/>
      <c r="I208" s="43"/>
      <c r="J208" s="43"/>
      <c r="K208" s="43"/>
      <c r="L208" s="43"/>
      <c r="M208" s="43"/>
      <c r="N208" s="56"/>
      <c r="O208" s="43"/>
      <c r="P208" s="43"/>
      <c r="Q208" s="43"/>
      <c r="R208" s="43"/>
      <c r="S208" s="43"/>
      <c r="T208" s="43"/>
      <c r="U208" s="44"/>
      <c r="V208" s="43"/>
      <c r="W208" s="43"/>
      <c r="X208" s="43"/>
      <c r="Y208" s="43"/>
      <c r="Z208" s="43"/>
      <c r="AA208" s="43"/>
      <c r="AB208" s="43"/>
      <c r="AC208" s="46"/>
      <c r="AD208" s="56"/>
      <c r="AE208" s="56"/>
      <c r="AF208" s="56"/>
      <c r="AG208" s="56"/>
      <c r="AH208" s="45"/>
      <c r="AI208" s="43"/>
      <c r="AJ208" s="46"/>
      <c r="AK208" s="43"/>
      <c r="AL208" s="46"/>
      <c r="AM208" s="46"/>
      <c r="AN208" s="47"/>
      <c r="AO208" s="43"/>
      <c r="AP208" s="43"/>
      <c r="AQ208" s="45"/>
      <c r="AR208" s="46"/>
      <c r="AS208" s="45"/>
      <c r="AT208" s="46"/>
      <c r="AU208" s="45"/>
      <c r="AV208" s="46"/>
      <c r="AW208" s="45"/>
      <c r="AX208" s="46"/>
      <c r="AY208" s="45"/>
      <c r="AZ208" s="46"/>
      <c r="BA208" s="45"/>
      <c r="BB208" s="46"/>
      <c r="BC208" s="48"/>
      <c r="BD208" s="43"/>
      <c r="BE208" s="46"/>
      <c r="BF208" s="43"/>
      <c r="BG208" s="57"/>
      <c r="BH208" s="43"/>
      <c r="BI208" s="46"/>
      <c r="BJ208" s="43"/>
      <c r="BK208" s="52"/>
      <c r="BL208" s="43"/>
    </row>
    <row r="209" spans="1:64" s="38" customFormat="1" x14ac:dyDescent="0.25">
      <c r="A209" s="64"/>
      <c r="B209" s="64"/>
      <c r="C209" s="64"/>
      <c r="D209" s="64"/>
      <c r="E209" s="64"/>
      <c r="F209" s="43"/>
      <c r="G209" s="62"/>
      <c r="H209" s="64"/>
      <c r="I209" s="64"/>
      <c r="J209" s="64"/>
      <c r="K209" s="64"/>
      <c r="L209" s="64"/>
      <c r="M209" s="64"/>
      <c r="N209" s="74"/>
      <c r="O209" s="64"/>
      <c r="P209" s="64"/>
      <c r="Q209" s="64"/>
      <c r="R209" s="43"/>
      <c r="S209" s="43"/>
      <c r="T209" s="43"/>
      <c r="U209" s="44"/>
      <c r="V209" s="43"/>
      <c r="W209" s="43"/>
      <c r="X209" s="43"/>
      <c r="Y209" s="43"/>
      <c r="Z209" s="43"/>
      <c r="AA209" s="43"/>
      <c r="AB209" s="43"/>
      <c r="AC209" s="46"/>
      <c r="AD209" s="45"/>
      <c r="AE209" s="45"/>
      <c r="AF209" s="45"/>
      <c r="AG209" s="45"/>
      <c r="AH209" s="45"/>
      <c r="AI209" s="43"/>
      <c r="AJ209" s="46"/>
      <c r="AK209" s="43"/>
      <c r="AL209" s="46"/>
      <c r="AM209" s="46"/>
      <c r="AN209" s="47"/>
      <c r="AO209" s="43"/>
      <c r="AP209" s="43"/>
      <c r="AQ209" s="45"/>
      <c r="AR209" s="46"/>
      <c r="AS209" s="45"/>
      <c r="AT209" s="46"/>
      <c r="AU209" s="45"/>
      <c r="AV209" s="46"/>
      <c r="AW209" s="45"/>
      <c r="AX209" s="46"/>
      <c r="AY209" s="45"/>
      <c r="AZ209" s="46"/>
      <c r="BA209" s="45"/>
      <c r="BB209" s="46"/>
      <c r="BC209" s="48"/>
      <c r="BD209" s="43"/>
      <c r="BE209" s="46"/>
      <c r="BF209" s="43"/>
      <c r="BG209" s="57"/>
      <c r="BH209" s="43"/>
      <c r="BI209" s="46"/>
      <c r="BJ209" s="43"/>
      <c r="BK209" s="52"/>
      <c r="BL209" s="43"/>
    </row>
    <row r="210" spans="1:64" s="38" customFormat="1" x14ac:dyDescent="0.25">
      <c r="A210" s="43"/>
      <c r="B210" s="43"/>
      <c r="C210" s="43"/>
      <c r="D210" s="43"/>
      <c r="E210" s="43"/>
      <c r="F210" s="43"/>
      <c r="G210" s="46"/>
      <c r="H210" s="43"/>
      <c r="I210" s="43"/>
      <c r="J210" s="43"/>
      <c r="K210" s="43"/>
      <c r="L210" s="43"/>
      <c r="M210" s="43"/>
      <c r="N210" s="56"/>
      <c r="O210" s="43"/>
      <c r="P210" s="43"/>
      <c r="Q210" s="43"/>
      <c r="R210" s="43"/>
      <c r="S210" s="43"/>
      <c r="T210" s="43"/>
      <c r="U210" s="44"/>
      <c r="V210" s="43"/>
      <c r="W210" s="43"/>
      <c r="X210" s="43"/>
      <c r="Y210" s="43"/>
      <c r="Z210" s="43"/>
      <c r="AA210" s="43"/>
      <c r="AB210" s="43"/>
      <c r="AC210" s="46"/>
      <c r="AD210" s="45"/>
      <c r="AE210" s="45"/>
      <c r="AF210" s="45"/>
      <c r="AG210" s="45"/>
      <c r="AH210" s="45"/>
      <c r="AI210" s="43"/>
      <c r="AJ210" s="46"/>
      <c r="AK210" s="43"/>
      <c r="AL210" s="46"/>
      <c r="AM210" s="46"/>
      <c r="AN210" s="47"/>
      <c r="AO210" s="43"/>
      <c r="AP210" s="43"/>
      <c r="AQ210" s="45"/>
      <c r="AR210" s="46"/>
      <c r="AS210" s="45"/>
      <c r="AT210" s="46"/>
      <c r="AU210" s="45"/>
      <c r="AV210" s="46"/>
      <c r="AW210" s="45"/>
      <c r="AX210" s="46"/>
      <c r="AY210" s="45"/>
      <c r="AZ210" s="46"/>
      <c r="BA210" s="45"/>
      <c r="BB210" s="46"/>
      <c r="BC210" s="48"/>
      <c r="BD210" s="43"/>
      <c r="BE210" s="46"/>
      <c r="BF210" s="43"/>
      <c r="BG210" s="57"/>
      <c r="BH210" s="43"/>
      <c r="BI210" s="46"/>
      <c r="BJ210" s="43"/>
      <c r="BK210" s="52"/>
      <c r="BL210" s="43"/>
    </row>
    <row r="211" spans="1:64" s="38" customFormat="1" x14ac:dyDescent="0.25">
      <c r="A211" s="43"/>
      <c r="B211" s="43"/>
      <c r="C211" s="43"/>
      <c r="D211" s="43"/>
      <c r="E211" s="43"/>
      <c r="F211" s="43"/>
      <c r="G211" s="46"/>
      <c r="H211" s="43"/>
      <c r="I211" s="43"/>
      <c r="J211" s="43"/>
      <c r="K211" s="43"/>
      <c r="L211" s="43"/>
      <c r="M211" s="43"/>
      <c r="N211" s="56"/>
      <c r="O211" s="43"/>
      <c r="P211" s="43"/>
      <c r="Q211" s="43"/>
      <c r="R211" s="43"/>
      <c r="S211" s="43"/>
      <c r="T211" s="43"/>
      <c r="U211" s="44"/>
      <c r="V211" s="43"/>
      <c r="W211" s="43"/>
      <c r="X211" s="43"/>
      <c r="Y211" s="43"/>
      <c r="Z211" s="43"/>
      <c r="AA211" s="43"/>
      <c r="AB211" s="43"/>
      <c r="AC211" s="46"/>
      <c r="AD211" s="56"/>
      <c r="AE211" s="56"/>
      <c r="AF211" s="56"/>
      <c r="AG211" s="56"/>
      <c r="AH211" s="45"/>
      <c r="AI211" s="43"/>
      <c r="AJ211" s="46"/>
      <c r="AK211" s="43"/>
      <c r="AL211" s="46"/>
      <c r="AM211" s="46"/>
      <c r="AN211" s="43"/>
      <c r="AO211" s="43"/>
      <c r="AP211" s="43"/>
      <c r="AQ211" s="45"/>
      <c r="AR211" s="46"/>
      <c r="AS211" s="45"/>
      <c r="AT211" s="46"/>
      <c r="AU211" s="45"/>
      <c r="AV211" s="46"/>
      <c r="AW211" s="45"/>
      <c r="AX211" s="46"/>
      <c r="AY211" s="45"/>
      <c r="AZ211" s="46"/>
      <c r="BA211" s="45"/>
      <c r="BB211" s="46"/>
      <c r="BC211" s="48"/>
      <c r="BD211" s="43"/>
      <c r="BE211" s="46"/>
      <c r="BF211" s="43"/>
      <c r="BG211" s="57"/>
      <c r="BH211" s="43"/>
      <c r="BI211" s="46"/>
      <c r="BJ211" s="43"/>
      <c r="BK211" s="52"/>
      <c r="BL211" s="43"/>
    </row>
    <row r="212" spans="1:64" s="38" customFormat="1" x14ac:dyDescent="0.25">
      <c r="A212" s="43"/>
      <c r="B212" s="43"/>
      <c r="C212" s="43"/>
      <c r="D212" s="43"/>
      <c r="E212" s="43"/>
      <c r="F212" s="43"/>
      <c r="G212" s="46"/>
      <c r="H212" s="43"/>
      <c r="I212" s="43"/>
      <c r="J212" s="43"/>
      <c r="K212" s="43"/>
      <c r="L212" s="43"/>
      <c r="M212" s="43"/>
      <c r="N212" s="56"/>
      <c r="O212" s="43"/>
      <c r="P212" s="43"/>
      <c r="Q212" s="43"/>
      <c r="R212" s="43"/>
      <c r="S212" s="43"/>
      <c r="T212" s="43"/>
      <c r="U212" s="44"/>
      <c r="V212" s="43"/>
      <c r="W212" s="43"/>
      <c r="X212" s="43"/>
      <c r="Y212" s="43"/>
      <c r="Z212" s="43"/>
      <c r="AA212" s="43"/>
      <c r="AB212" s="43"/>
      <c r="AC212" s="46"/>
      <c r="AD212" s="56"/>
      <c r="AE212" s="56"/>
      <c r="AF212" s="56"/>
      <c r="AG212" s="56"/>
      <c r="AH212" s="45"/>
      <c r="AI212" s="43"/>
      <c r="AJ212" s="46"/>
      <c r="AK212" s="43"/>
      <c r="AL212" s="46"/>
      <c r="AM212" s="46"/>
      <c r="AN212" s="43"/>
      <c r="AO212" s="43"/>
      <c r="AP212" s="43"/>
      <c r="AQ212" s="45"/>
      <c r="AR212" s="46"/>
      <c r="AS212" s="45"/>
      <c r="AT212" s="46"/>
      <c r="AU212" s="45"/>
      <c r="AV212" s="46"/>
      <c r="AW212" s="45"/>
      <c r="AX212" s="46"/>
      <c r="AY212" s="45"/>
      <c r="AZ212" s="46"/>
      <c r="BA212" s="45"/>
      <c r="BB212" s="46"/>
      <c r="BC212" s="48"/>
      <c r="BD212" s="43"/>
      <c r="BE212" s="46"/>
      <c r="BF212" s="43"/>
      <c r="BG212" s="57"/>
      <c r="BH212" s="43"/>
      <c r="BI212" s="46"/>
      <c r="BJ212" s="43"/>
      <c r="BK212" s="52"/>
      <c r="BL212" s="43"/>
    </row>
    <row r="213" spans="1:64" s="38" customFormat="1" x14ac:dyDescent="0.25">
      <c r="A213" s="43"/>
      <c r="B213" s="43"/>
      <c r="C213" s="43"/>
      <c r="D213" s="43"/>
      <c r="E213" s="43"/>
      <c r="F213" s="43"/>
      <c r="G213" s="46"/>
      <c r="H213" s="43"/>
      <c r="I213" s="43"/>
      <c r="J213" s="43"/>
      <c r="K213" s="43"/>
      <c r="L213" s="43"/>
      <c r="M213" s="43"/>
      <c r="N213" s="56"/>
      <c r="O213" s="43"/>
      <c r="P213" s="43"/>
      <c r="Q213" s="43"/>
      <c r="R213" s="43"/>
      <c r="S213" s="43"/>
      <c r="T213" s="43"/>
      <c r="U213" s="44"/>
      <c r="V213" s="43"/>
      <c r="W213" s="43"/>
      <c r="X213" s="43"/>
      <c r="Y213" s="43"/>
      <c r="Z213" s="43"/>
      <c r="AA213" s="43"/>
      <c r="AB213" s="43"/>
      <c r="AC213" s="46"/>
      <c r="AD213" s="45"/>
      <c r="AE213" s="45"/>
      <c r="AF213" s="45"/>
      <c r="AG213" s="45"/>
      <c r="AH213" s="45"/>
      <c r="AI213" s="43"/>
      <c r="AJ213" s="46"/>
      <c r="AK213" s="43"/>
      <c r="AL213" s="46"/>
      <c r="AM213" s="46"/>
      <c r="AN213" s="47"/>
      <c r="AO213" s="43"/>
      <c r="AP213" s="43"/>
      <c r="AQ213" s="45"/>
      <c r="AR213" s="46"/>
      <c r="AS213" s="45"/>
      <c r="AT213" s="46"/>
      <c r="AU213" s="45"/>
      <c r="AV213" s="46"/>
      <c r="AW213" s="45"/>
      <c r="AX213" s="46"/>
      <c r="AY213" s="45"/>
      <c r="AZ213" s="46"/>
      <c r="BA213" s="45"/>
      <c r="BB213" s="46"/>
      <c r="BC213" s="48"/>
      <c r="BD213" s="43"/>
      <c r="BE213" s="46"/>
      <c r="BF213" s="43"/>
      <c r="BG213" s="57"/>
      <c r="BH213" s="43"/>
      <c r="BI213" s="46"/>
      <c r="BJ213" s="43"/>
      <c r="BK213" s="52"/>
      <c r="BL213" s="43"/>
    </row>
    <row r="214" spans="1:64" s="38" customFormat="1" x14ac:dyDescent="0.25">
      <c r="A214" s="43"/>
      <c r="B214" s="43"/>
      <c r="C214" s="43"/>
      <c r="D214" s="43"/>
      <c r="E214" s="43"/>
      <c r="F214" s="43"/>
      <c r="G214" s="46"/>
      <c r="H214" s="43"/>
      <c r="I214" s="43"/>
      <c r="J214" s="43"/>
      <c r="K214" s="43"/>
      <c r="L214" s="43"/>
      <c r="M214" s="43"/>
      <c r="N214" s="56"/>
      <c r="O214" s="43"/>
      <c r="P214" s="43"/>
      <c r="Q214" s="43"/>
      <c r="R214" s="43"/>
      <c r="S214" s="43"/>
      <c r="T214" s="43"/>
      <c r="U214" s="44"/>
      <c r="V214" s="43"/>
      <c r="W214" s="43"/>
      <c r="X214" s="43"/>
      <c r="Y214" s="43"/>
      <c r="Z214" s="43"/>
      <c r="AA214" s="43"/>
      <c r="AB214" s="43"/>
      <c r="AC214" s="46"/>
      <c r="AD214" s="45"/>
      <c r="AE214" s="45"/>
      <c r="AF214" s="45"/>
      <c r="AG214" s="45"/>
      <c r="AH214" s="45"/>
      <c r="AI214" s="43"/>
      <c r="AJ214" s="46"/>
      <c r="AK214" s="43"/>
      <c r="AL214" s="46"/>
      <c r="AM214" s="46"/>
      <c r="AN214" s="47"/>
      <c r="AO214" s="43"/>
      <c r="AP214" s="43"/>
      <c r="AQ214" s="45"/>
      <c r="AR214" s="46"/>
      <c r="AS214" s="45"/>
      <c r="AT214" s="46"/>
      <c r="AU214" s="45"/>
      <c r="AV214" s="46"/>
      <c r="AW214" s="45"/>
      <c r="AX214" s="46"/>
      <c r="AY214" s="45"/>
      <c r="AZ214" s="46"/>
      <c r="BA214" s="45"/>
      <c r="BB214" s="46"/>
      <c r="BC214" s="48"/>
      <c r="BD214" s="43"/>
      <c r="BE214" s="46"/>
      <c r="BF214" s="43"/>
      <c r="BG214" s="57"/>
      <c r="BH214" s="43"/>
      <c r="BI214" s="46"/>
      <c r="BJ214" s="43"/>
      <c r="BK214" s="52"/>
      <c r="BL214" s="43"/>
    </row>
    <row r="215" spans="1:64" s="38" customFormat="1" x14ac:dyDescent="0.25">
      <c r="A215" s="43"/>
      <c r="B215" s="43"/>
      <c r="C215" s="43"/>
      <c r="D215" s="43"/>
      <c r="E215" s="43"/>
      <c r="F215" s="43"/>
      <c r="G215" s="46"/>
      <c r="H215" s="43"/>
      <c r="I215" s="43"/>
      <c r="J215" s="43"/>
      <c r="K215" s="43"/>
      <c r="L215" s="43"/>
      <c r="M215" s="43"/>
      <c r="N215" s="56"/>
      <c r="O215" s="43"/>
      <c r="P215" s="43"/>
      <c r="Q215" s="43"/>
      <c r="R215" s="43"/>
      <c r="S215" s="43"/>
      <c r="T215" s="43"/>
      <c r="U215" s="44"/>
      <c r="V215" s="43"/>
      <c r="W215" s="43"/>
      <c r="X215" s="43"/>
      <c r="Y215" s="43"/>
      <c r="Z215" s="43"/>
      <c r="AA215" s="43"/>
      <c r="AB215" s="43"/>
      <c r="AC215" s="46"/>
      <c r="AD215" s="45"/>
      <c r="AE215" s="45"/>
      <c r="AF215" s="45"/>
      <c r="AG215" s="45"/>
      <c r="AH215" s="45"/>
      <c r="AI215" s="43"/>
      <c r="AJ215" s="46"/>
      <c r="AK215" s="43"/>
      <c r="AL215" s="46"/>
      <c r="AM215" s="46"/>
      <c r="AN215" s="47"/>
      <c r="AO215" s="43"/>
      <c r="AP215" s="43"/>
      <c r="AQ215" s="45"/>
      <c r="AR215" s="46"/>
      <c r="AS215" s="45"/>
      <c r="AT215" s="46"/>
      <c r="AU215" s="45"/>
      <c r="AV215" s="46"/>
      <c r="AW215" s="45"/>
      <c r="AX215" s="46"/>
      <c r="AY215" s="45"/>
      <c r="AZ215" s="46"/>
      <c r="BA215" s="45"/>
      <c r="BB215" s="46"/>
      <c r="BC215" s="48"/>
      <c r="BD215" s="43"/>
      <c r="BE215" s="46"/>
      <c r="BF215" s="43"/>
      <c r="BG215" s="57"/>
      <c r="BH215" s="43"/>
      <c r="BI215" s="46"/>
      <c r="BJ215" s="43"/>
      <c r="BK215" s="52"/>
      <c r="BL215" s="43"/>
    </row>
    <row r="216" spans="1:64" s="38" customFormat="1" x14ac:dyDescent="0.25">
      <c r="A216" s="43"/>
      <c r="B216" s="43"/>
      <c r="C216" s="43"/>
      <c r="D216" s="43"/>
      <c r="E216" s="43"/>
      <c r="F216" s="43"/>
      <c r="G216" s="46"/>
      <c r="H216" s="43"/>
      <c r="I216" s="43"/>
      <c r="J216" s="43"/>
      <c r="K216" s="43"/>
      <c r="L216" s="43"/>
      <c r="M216" s="43"/>
      <c r="N216" s="56"/>
      <c r="O216" s="43"/>
      <c r="P216" s="43"/>
      <c r="Q216" s="43"/>
      <c r="R216" s="43"/>
      <c r="S216" s="43"/>
      <c r="T216" s="43"/>
      <c r="U216" s="44"/>
      <c r="V216" s="43"/>
      <c r="W216" s="43"/>
      <c r="X216" s="43"/>
      <c r="Y216" s="43"/>
      <c r="Z216" s="43"/>
      <c r="AA216" s="43"/>
      <c r="AB216" s="43"/>
      <c r="AC216" s="46"/>
      <c r="AD216" s="45"/>
      <c r="AE216" s="45"/>
      <c r="AF216" s="45"/>
      <c r="AG216" s="45"/>
      <c r="AH216" s="45"/>
      <c r="AI216" s="43"/>
      <c r="AJ216" s="46"/>
      <c r="AK216" s="43"/>
      <c r="AL216" s="46"/>
      <c r="AM216" s="46"/>
      <c r="AN216" s="47"/>
      <c r="AO216" s="43"/>
      <c r="AP216" s="43"/>
      <c r="AQ216" s="45"/>
      <c r="AR216" s="46"/>
      <c r="AS216" s="45"/>
      <c r="AT216" s="46"/>
      <c r="AU216" s="45"/>
      <c r="AV216" s="46"/>
      <c r="AW216" s="45"/>
      <c r="AX216" s="46"/>
      <c r="AY216" s="45"/>
      <c r="AZ216" s="46"/>
      <c r="BA216" s="45"/>
      <c r="BB216" s="46"/>
      <c r="BC216" s="48"/>
      <c r="BD216" s="43"/>
      <c r="BE216" s="46"/>
      <c r="BF216" s="43"/>
      <c r="BG216" s="57"/>
      <c r="BH216" s="43"/>
      <c r="BI216" s="46"/>
      <c r="BJ216" s="43"/>
      <c r="BK216" s="52"/>
      <c r="BL216" s="43"/>
    </row>
    <row r="217" spans="1:64" s="38" customFormat="1" x14ac:dyDescent="0.25">
      <c r="A217" s="43"/>
      <c r="B217" s="43"/>
      <c r="C217" s="43"/>
      <c r="D217" s="43"/>
      <c r="E217" s="43"/>
      <c r="F217" s="43"/>
      <c r="G217" s="46"/>
      <c r="H217" s="43"/>
      <c r="I217" s="43"/>
      <c r="J217" s="43"/>
      <c r="K217" s="43"/>
      <c r="L217" s="43"/>
      <c r="M217" s="43"/>
      <c r="N217" s="56"/>
      <c r="O217" s="43"/>
      <c r="P217" s="43"/>
      <c r="Q217" s="43"/>
      <c r="R217" s="43"/>
      <c r="S217" s="43"/>
      <c r="T217" s="43"/>
      <c r="U217" s="44"/>
      <c r="V217" s="43"/>
      <c r="W217" s="43"/>
      <c r="X217" s="43"/>
      <c r="Y217" s="43"/>
      <c r="Z217" s="43"/>
      <c r="AA217" s="43"/>
      <c r="AB217" s="43"/>
      <c r="AC217" s="46"/>
      <c r="AD217" s="45"/>
      <c r="AE217" s="45"/>
      <c r="AF217" s="45"/>
      <c r="AG217" s="45"/>
      <c r="AH217" s="45"/>
      <c r="AI217" s="43"/>
      <c r="AJ217" s="46"/>
      <c r="AK217" s="43"/>
      <c r="AL217" s="46"/>
      <c r="AM217" s="46"/>
      <c r="AN217" s="47"/>
      <c r="AO217" s="43"/>
      <c r="AP217" s="43"/>
      <c r="AQ217" s="45"/>
      <c r="AR217" s="46"/>
      <c r="AS217" s="45"/>
      <c r="AT217" s="46"/>
      <c r="AU217" s="45"/>
      <c r="AV217" s="46"/>
      <c r="AW217" s="45"/>
      <c r="AX217" s="46"/>
      <c r="AY217" s="45"/>
      <c r="AZ217" s="46"/>
      <c r="BA217" s="45"/>
      <c r="BB217" s="46"/>
      <c r="BC217" s="48"/>
      <c r="BD217" s="43"/>
      <c r="BE217" s="46"/>
      <c r="BF217" s="43"/>
      <c r="BG217" s="57"/>
      <c r="BH217" s="43"/>
      <c r="BI217" s="46"/>
      <c r="BJ217" s="43"/>
      <c r="BK217" s="52"/>
      <c r="BL217" s="43"/>
    </row>
    <row r="218" spans="1:64" s="38" customFormat="1" x14ac:dyDescent="0.25">
      <c r="A218" s="43"/>
      <c r="B218" s="43"/>
      <c r="C218" s="43"/>
      <c r="D218" s="43"/>
      <c r="E218" s="43"/>
      <c r="F218" s="43"/>
      <c r="G218" s="46"/>
      <c r="H218" s="43"/>
      <c r="I218" s="43"/>
      <c r="J218" s="43"/>
      <c r="K218" s="43"/>
      <c r="L218" s="43"/>
      <c r="M218" s="43"/>
      <c r="N218" s="56"/>
      <c r="O218" s="43"/>
      <c r="P218" s="43"/>
      <c r="Q218" s="43"/>
      <c r="R218" s="43"/>
      <c r="S218" s="43"/>
      <c r="T218" s="43"/>
      <c r="U218" s="44"/>
      <c r="V218" s="43"/>
      <c r="W218" s="43"/>
      <c r="X218" s="43"/>
      <c r="Y218" s="43"/>
      <c r="Z218" s="43"/>
      <c r="AA218" s="43"/>
      <c r="AB218" s="43"/>
      <c r="AC218" s="46"/>
      <c r="AD218" s="45"/>
      <c r="AE218" s="45"/>
      <c r="AF218" s="45"/>
      <c r="AG218" s="45"/>
      <c r="AH218" s="45"/>
      <c r="AI218" s="43"/>
      <c r="AJ218" s="46"/>
      <c r="AK218" s="43"/>
      <c r="AL218" s="46"/>
      <c r="AM218" s="46"/>
      <c r="AN218" s="47"/>
      <c r="AO218" s="43"/>
      <c r="AP218" s="43"/>
      <c r="AQ218" s="45"/>
      <c r="AR218" s="46"/>
      <c r="AS218" s="45"/>
      <c r="AT218" s="46"/>
      <c r="AU218" s="45"/>
      <c r="AV218" s="46"/>
      <c r="AW218" s="45"/>
      <c r="AX218" s="46"/>
      <c r="AY218" s="45"/>
      <c r="AZ218" s="46"/>
      <c r="BA218" s="45"/>
      <c r="BB218" s="46"/>
      <c r="BC218" s="48"/>
      <c r="BD218" s="43"/>
      <c r="BE218" s="46"/>
      <c r="BF218" s="43"/>
      <c r="BG218" s="57"/>
      <c r="BH218" s="43"/>
      <c r="BI218" s="46"/>
      <c r="BJ218" s="43"/>
      <c r="BK218" s="52"/>
      <c r="BL218" s="43"/>
    </row>
    <row r="219" spans="1:64" s="38" customFormat="1" x14ac:dyDescent="0.25">
      <c r="A219" s="43"/>
      <c r="B219" s="43"/>
      <c r="C219" s="43"/>
      <c r="D219" s="43"/>
      <c r="E219" s="43"/>
      <c r="F219" s="43"/>
      <c r="G219" s="46"/>
      <c r="H219" s="43"/>
      <c r="I219" s="43"/>
      <c r="J219" s="43"/>
      <c r="K219" s="43"/>
      <c r="L219" s="43"/>
      <c r="M219" s="43"/>
      <c r="N219" s="56"/>
      <c r="O219" s="43"/>
      <c r="P219" s="43"/>
      <c r="Q219" s="43"/>
      <c r="R219" s="43"/>
      <c r="S219" s="43"/>
      <c r="T219" s="43"/>
      <c r="U219" s="44"/>
      <c r="V219" s="43"/>
      <c r="W219" s="43"/>
      <c r="X219" s="43"/>
      <c r="Y219" s="43"/>
      <c r="Z219" s="43"/>
      <c r="AA219" s="43"/>
      <c r="AB219" s="43"/>
      <c r="AC219" s="46"/>
      <c r="AD219" s="45"/>
      <c r="AE219" s="45"/>
      <c r="AF219" s="45"/>
      <c r="AG219" s="45"/>
      <c r="AH219" s="45"/>
      <c r="AI219" s="43"/>
      <c r="AJ219" s="46"/>
      <c r="AK219" s="43"/>
      <c r="AL219" s="46"/>
      <c r="AM219" s="46"/>
      <c r="AN219" s="47"/>
      <c r="AO219" s="43"/>
      <c r="AP219" s="43"/>
      <c r="AQ219" s="45"/>
      <c r="AR219" s="46"/>
      <c r="AS219" s="45"/>
      <c r="AT219" s="46"/>
      <c r="AU219" s="45"/>
      <c r="AV219" s="46"/>
      <c r="AW219" s="45"/>
      <c r="AX219" s="46"/>
      <c r="AY219" s="45"/>
      <c r="AZ219" s="46"/>
      <c r="BA219" s="45"/>
      <c r="BB219" s="46"/>
      <c r="BC219" s="48"/>
      <c r="BD219" s="43"/>
      <c r="BE219" s="46"/>
      <c r="BF219" s="43"/>
      <c r="BG219" s="57"/>
      <c r="BH219" s="43"/>
      <c r="BI219" s="46"/>
      <c r="BJ219" s="43"/>
      <c r="BK219" s="52"/>
      <c r="BL219" s="43"/>
    </row>
    <row r="220" spans="1:64" s="38" customFormat="1" x14ac:dyDescent="0.25">
      <c r="A220" s="43"/>
      <c r="B220" s="43"/>
      <c r="C220" s="43"/>
      <c r="D220" s="43"/>
      <c r="E220" s="43"/>
      <c r="F220" s="43"/>
      <c r="G220" s="46"/>
      <c r="H220" s="43"/>
      <c r="I220" s="43"/>
      <c r="J220" s="43"/>
      <c r="K220" s="43"/>
      <c r="L220" s="43"/>
      <c r="M220" s="43"/>
      <c r="N220" s="56"/>
      <c r="O220" s="43"/>
      <c r="P220" s="43"/>
      <c r="Q220" s="43"/>
      <c r="R220" s="43"/>
      <c r="S220" s="43"/>
      <c r="T220" s="43"/>
      <c r="U220" s="44"/>
      <c r="V220" s="43"/>
      <c r="W220" s="43"/>
      <c r="X220" s="43"/>
      <c r="Y220" s="43"/>
      <c r="Z220" s="43"/>
      <c r="AA220" s="43"/>
      <c r="AB220" s="43"/>
      <c r="AC220" s="46"/>
      <c r="AD220" s="45"/>
      <c r="AE220" s="45"/>
      <c r="AF220" s="45"/>
      <c r="AG220" s="45"/>
      <c r="AH220" s="45"/>
      <c r="AI220" s="43"/>
      <c r="AJ220" s="46"/>
      <c r="AK220" s="43"/>
      <c r="AL220" s="46"/>
      <c r="AM220" s="46"/>
      <c r="AN220" s="47"/>
      <c r="AO220" s="43"/>
      <c r="AP220" s="43"/>
      <c r="AQ220" s="45"/>
      <c r="AR220" s="46"/>
      <c r="AS220" s="45"/>
      <c r="AT220" s="46"/>
      <c r="AU220" s="45"/>
      <c r="AV220" s="46"/>
      <c r="AW220" s="45"/>
      <c r="AX220" s="46"/>
      <c r="AY220" s="45"/>
      <c r="AZ220" s="46"/>
      <c r="BA220" s="45"/>
      <c r="BB220" s="46"/>
      <c r="BC220" s="48"/>
      <c r="BD220" s="43"/>
      <c r="BE220" s="46"/>
      <c r="BF220" s="43"/>
      <c r="BG220" s="57"/>
      <c r="BH220" s="43"/>
      <c r="BI220" s="46"/>
      <c r="BJ220" s="43"/>
      <c r="BK220" s="52"/>
      <c r="BL220" s="43"/>
    </row>
    <row r="221" spans="1:64" s="38" customFormat="1" x14ac:dyDescent="0.25">
      <c r="A221" s="43"/>
      <c r="B221" s="43"/>
      <c r="C221" s="43"/>
      <c r="D221" s="43"/>
      <c r="E221" s="43"/>
      <c r="F221" s="43"/>
      <c r="G221" s="46"/>
      <c r="H221" s="43"/>
      <c r="I221" s="43"/>
      <c r="J221" s="43"/>
      <c r="K221" s="43"/>
      <c r="L221" s="43"/>
      <c r="M221" s="43"/>
      <c r="N221" s="56"/>
      <c r="O221" s="43"/>
      <c r="P221" s="43"/>
      <c r="Q221" s="43"/>
      <c r="R221" s="43"/>
      <c r="S221" s="43"/>
      <c r="T221" s="43"/>
      <c r="U221" s="44"/>
      <c r="V221" s="43"/>
      <c r="W221" s="43"/>
      <c r="X221" s="43"/>
      <c r="Y221" s="43"/>
      <c r="Z221" s="43"/>
      <c r="AA221" s="43"/>
      <c r="AB221" s="43"/>
      <c r="AC221" s="46"/>
      <c r="AD221" s="45"/>
      <c r="AE221" s="45"/>
      <c r="AF221" s="45"/>
      <c r="AG221" s="45"/>
      <c r="AH221" s="45"/>
      <c r="AI221" s="43"/>
      <c r="AJ221" s="46"/>
      <c r="AK221" s="43"/>
      <c r="AL221" s="46"/>
      <c r="AM221" s="46"/>
      <c r="AN221" s="47"/>
      <c r="AO221" s="43"/>
      <c r="AP221" s="43"/>
      <c r="AQ221" s="45"/>
      <c r="AR221" s="46"/>
      <c r="AS221" s="45"/>
      <c r="AT221" s="46"/>
      <c r="AU221" s="45"/>
      <c r="AV221" s="46"/>
      <c r="AW221" s="45"/>
      <c r="AX221" s="46"/>
      <c r="AY221" s="45"/>
      <c r="AZ221" s="46"/>
      <c r="BA221" s="45"/>
      <c r="BB221" s="46"/>
      <c r="BC221" s="48"/>
      <c r="BD221" s="43"/>
      <c r="BE221" s="46"/>
      <c r="BF221" s="43"/>
      <c r="BG221" s="57"/>
      <c r="BH221" s="43"/>
      <c r="BI221" s="46"/>
      <c r="BJ221" s="43"/>
      <c r="BK221" s="52"/>
      <c r="BL221" s="43"/>
    </row>
    <row r="222" spans="1:64" s="38" customFormat="1" x14ac:dyDescent="0.25">
      <c r="A222" s="43"/>
      <c r="B222" s="43"/>
      <c r="C222" s="43"/>
      <c r="D222" s="43"/>
      <c r="E222" s="43"/>
      <c r="F222" s="43"/>
      <c r="G222" s="46"/>
      <c r="H222" s="43"/>
      <c r="I222" s="43"/>
      <c r="J222" s="43"/>
      <c r="K222" s="43"/>
      <c r="L222" s="43"/>
      <c r="M222" s="43"/>
      <c r="N222" s="56"/>
      <c r="O222" s="43"/>
      <c r="P222" s="43"/>
      <c r="Q222" s="43"/>
      <c r="R222" s="43"/>
      <c r="S222" s="43"/>
      <c r="T222" s="43"/>
      <c r="U222" s="44"/>
      <c r="V222" s="43"/>
      <c r="W222" s="43"/>
      <c r="X222" s="43"/>
      <c r="Y222" s="43"/>
      <c r="Z222" s="43"/>
      <c r="AA222" s="43"/>
      <c r="AB222" s="43"/>
      <c r="AC222" s="46"/>
      <c r="AD222" s="45"/>
      <c r="AE222" s="45"/>
      <c r="AF222" s="45"/>
      <c r="AG222" s="45"/>
      <c r="AH222" s="45"/>
      <c r="AI222" s="43"/>
      <c r="AJ222" s="46"/>
      <c r="AK222" s="43"/>
      <c r="AL222" s="44"/>
      <c r="AM222" s="62"/>
      <c r="AN222" s="47"/>
      <c r="AO222" s="43"/>
      <c r="AP222" s="43"/>
      <c r="AQ222" s="45"/>
      <c r="AR222" s="46"/>
      <c r="AS222" s="45"/>
      <c r="AT222" s="46"/>
      <c r="AU222" s="45"/>
      <c r="AV222" s="46"/>
      <c r="AW222" s="45"/>
      <c r="AX222" s="46"/>
      <c r="AY222" s="45"/>
      <c r="AZ222" s="46"/>
      <c r="BA222" s="45"/>
      <c r="BB222" s="46"/>
      <c r="BC222" s="48"/>
      <c r="BD222" s="43"/>
      <c r="BE222" s="46"/>
      <c r="BF222" s="43"/>
      <c r="BG222" s="57"/>
      <c r="BH222" s="43"/>
      <c r="BI222" s="46"/>
      <c r="BJ222" s="43"/>
      <c r="BK222" s="52"/>
      <c r="BL222" s="43"/>
    </row>
    <row r="223" spans="1:64" s="38" customFormat="1" x14ac:dyDescent="0.25">
      <c r="A223" s="43"/>
      <c r="B223" s="43"/>
      <c r="C223" s="43"/>
      <c r="D223" s="43"/>
      <c r="E223" s="43"/>
      <c r="F223" s="43"/>
      <c r="G223" s="46"/>
      <c r="H223" s="43"/>
      <c r="I223" s="43"/>
      <c r="J223" s="43"/>
      <c r="K223" s="43"/>
      <c r="L223" s="43"/>
      <c r="M223" s="43"/>
      <c r="N223" s="56"/>
      <c r="O223" s="43"/>
      <c r="P223" s="43"/>
      <c r="Q223" s="43"/>
      <c r="R223" s="43"/>
      <c r="S223" s="43"/>
      <c r="T223" s="43"/>
      <c r="U223" s="44"/>
      <c r="V223" s="43"/>
      <c r="W223" s="43"/>
      <c r="X223" s="43"/>
      <c r="Y223" s="43"/>
      <c r="Z223" s="43"/>
      <c r="AA223" s="43"/>
      <c r="AB223" s="43"/>
      <c r="AC223" s="46"/>
      <c r="AD223" s="45"/>
      <c r="AE223" s="45"/>
      <c r="AF223" s="45"/>
      <c r="AG223" s="45"/>
      <c r="AH223" s="45"/>
      <c r="AI223" s="43"/>
      <c r="AJ223" s="46"/>
      <c r="AK223" s="43"/>
      <c r="AL223" s="46"/>
      <c r="AM223" s="46"/>
      <c r="AN223" s="47"/>
      <c r="AO223" s="43"/>
      <c r="AP223" s="43"/>
      <c r="AQ223" s="45"/>
      <c r="AR223" s="46"/>
      <c r="AS223" s="45"/>
      <c r="AT223" s="46"/>
      <c r="AU223" s="45"/>
      <c r="AV223" s="46"/>
      <c r="AW223" s="45"/>
      <c r="AX223" s="46"/>
      <c r="AY223" s="45"/>
      <c r="AZ223" s="46"/>
      <c r="BA223" s="45"/>
      <c r="BB223" s="46"/>
      <c r="BC223" s="48"/>
      <c r="BD223" s="43"/>
      <c r="BE223" s="46"/>
      <c r="BF223" s="43"/>
      <c r="BG223" s="57"/>
      <c r="BH223" s="43"/>
      <c r="BI223" s="46"/>
      <c r="BJ223" s="43"/>
      <c r="BK223" s="52"/>
      <c r="BL223" s="43"/>
    </row>
    <row r="224" spans="1:64" s="38" customFormat="1" x14ac:dyDescent="0.25">
      <c r="A224" s="43"/>
      <c r="B224" s="43"/>
      <c r="C224" s="43"/>
      <c r="D224" s="43"/>
      <c r="E224" s="43"/>
      <c r="F224" s="43"/>
      <c r="G224" s="46"/>
      <c r="H224" s="43"/>
      <c r="I224" s="43"/>
      <c r="J224" s="43"/>
      <c r="K224" s="43"/>
      <c r="L224" s="43"/>
      <c r="M224" s="43"/>
      <c r="N224" s="56"/>
      <c r="O224" s="43"/>
      <c r="P224" s="43"/>
      <c r="Q224" s="43"/>
      <c r="R224" s="43"/>
      <c r="S224" s="43"/>
      <c r="T224" s="43"/>
      <c r="U224" s="46"/>
      <c r="V224" s="43"/>
      <c r="W224" s="43"/>
      <c r="X224" s="43"/>
      <c r="Y224" s="43"/>
      <c r="Z224" s="43"/>
      <c r="AA224" s="43"/>
      <c r="AB224" s="43"/>
      <c r="AC224" s="46"/>
      <c r="AD224" s="45"/>
      <c r="AE224" s="45"/>
      <c r="AF224" s="45"/>
      <c r="AG224" s="45"/>
      <c r="AH224" s="45"/>
      <c r="AI224" s="43"/>
      <c r="AJ224" s="46"/>
      <c r="AK224" s="43"/>
      <c r="AL224" s="46"/>
      <c r="AM224" s="62"/>
      <c r="AN224" s="47"/>
      <c r="AO224" s="43"/>
      <c r="AP224" s="43"/>
      <c r="AQ224" s="45"/>
      <c r="AR224" s="46"/>
      <c r="AS224" s="45"/>
      <c r="AT224" s="46"/>
      <c r="AU224" s="45"/>
      <c r="AV224" s="46"/>
      <c r="AW224" s="45"/>
      <c r="AX224" s="46"/>
      <c r="AY224" s="45"/>
      <c r="AZ224" s="46"/>
      <c r="BA224" s="45"/>
      <c r="BB224" s="46"/>
      <c r="BC224" s="48"/>
      <c r="BD224" s="43"/>
      <c r="BE224" s="46"/>
      <c r="BF224" s="43"/>
      <c r="BG224" s="57"/>
      <c r="BH224" s="43"/>
      <c r="BI224" s="46"/>
      <c r="BJ224" s="43"/>
      <c r="BK224" s="52"/>
      <c r="BL224" s="43"/>
    </row>
    <row r="225" spans="1:64" s="38" customFormat="1" x14ac:dyDescent="0.25">
      <c r="A225" s="64"/>
      <c r="B225" s="64"/>
      <c r="C225" s="64"/>
      <c r="D225" s="64"/>
      <c r="E225" s="64"/>
      <c r="F225" s="43"/>
      <c r="G225" s="62"/>
      <c r="H225" s="64"/>
      <c r="I225" s="64"/>
      <c r="J225" s="64"/>
      <c r="K225" s="64"/>
      <c r="L225" s="64"/>
      <c r="M225" s="64"/>
      <c r="N225" s="74"/>
      <c r="O225" s="64"/>
      <c r="P225" s="64"/>
      <c r="Q225" s="64"/>
      <c r="R225" s="43"/>
      <c r="S225" s="43"/>
      <c r="T225" s="43"/>
      <c r="U225" s="44"/>
      <c r="V225" s="43"/>
      <c r="W225" s="43"/>
      <c r="X225" s="43"/>
      <c r="Y225" s="43"/>
      <c r="Z225" s="43"/>
      <c r="AA225" s="43"/>
      <c r="AB225" s="43"/>
      <c r="AC225" s="46"/>
      <c r="AD225" s="45"/>
      <c r="AE225" s="45"/>
      <c r="AF225" s="45"/>
      <c r="AG225" s="45"/>
      <c r="AH225" s="45"/>
      <c r="AI225" s="43"/>
      <c r="AJ225" s="46"/>
      <c r="AK225" s="43"/>
      <c r="AL225" s="46"/>
      <c r="AM225" s="46"/>
      <c r="AN225" s="47"/>
      <c r="AO225" s="43"/>
      <c r="AP225" s="43"/>
      <c r="AQ225" s="45"/>
      <c r="AR225" s="46"/>
      <c r="AS225" s="45"/>
      <c r="AT225" s="46"/>
      <c r="AU225" s="45"/>
      <c r="AV225" s="46"/>
      <c r="AW225" s="45"/>
      <c r="AX225" s="46"/>
      <c r="AY225" s="45"/>
      <c r="AZ225" s="46"/>
      <c r="BA225" s="45"/>
      <c r="BB225" s="46"/>
      <c r="BC225" s="48"/>
      <c r="BD225" s="43"/>
      <c r="BE225" s="46"/>
      <c r="BF225" s="43"/>
      <c r="BG225" s="57"/>
      <c r="BH225" s="43"/>
      <c r="BI225" s="46"/>
      <c r="BJ225" s="43"/>
      <c r="BK225" s="52"/>
      <c r="BL225" s="43"/>
    </row>
    <row r="226" spans="1:64" s="38" customFormat="1" x14ac:dyDescent="0.25">
      <c r="A226" s="43"/>
      <c r="B226" s="43"/>
      <c r="C226" s="43"/>
      <c r="D226" s="43"/>
      <c r="E226" s="43"/>
      <c r="F226" s="43"/>
      <c r="G226" s="46"/>
      <c r="H226" s="43"/>
      <c r="I226" s="43"/>
      <c r="J226" s="43"/>
      <c r="K226" s="43"/>
      <c r="L226" s="43"/>
      <c r="M226" s="43"/>
      <c r="N226" s="56"/>
      <c r="O226" s="43"/>
      <c r="P226" s="43"/>
      <c r="Q226" s="43"/>
      <c r="R226" s="43"/>
      <c r="S226" s="43"/>
      <c r="T226" s="43"/>
      <c r="U226" s="46"/>
      <c r="V226" s="43"/>
      <c r="W226" s="43"/>
      <c r="X226" s="43"/>
      <c r="Y226" s="43"/>
      <c r="Z226" s="43"/>
      <c r="AA226" s="43"/>
      <c r="AB226" s="43"/>
      <c r="AC226" s="46"/>
      <c r="AD226" s="56"/>
      <c r="AE226" s="45"/>
      <c r="AF226" s="45"/>
      <c r="AG226" s="45"/>
      <c r="AH226" s="45"/>
      <c r="AI226" s="43"/>
      <c r="AJ226" s="46"/>
      <c r="AK226" s="43"/>
      <c r="AL226" s="46"/>
      <c r="AM226" s="46"/>
      <c r="AN226" s="47"/>
      <c r="AO226" s="43"/>
      <c r="AP226" s="43"/>
      <c r="AQ226" s="45"/>
      <c r="AR226" s="46"/>
      <c r="AS226" s="45"/>
      <c r="AT226" s="46"/>
      <c r="AU226" s="45"/>
      <c r="AV226" s="46"/>
      <c r="AW226" s="45"/>
      <c r="AX226" s="46"/>
      <c r="AY226" s="45"/>
      <c r="AZ226" s="46"/>
      <c r="BA226" s="45"/>
      <c r="BB226" s="46"/>
      <c r="BC226" s="48"/>
      <c r="BD226" s="43"/>
      <c r="BE226" s="46"/>
      <c r="BF226" s="43"/>
      <c r="BG226" s="57"/>
      <c r="BH226" s="43"/>
      <c r="BI226" s="46"/>
      <c r="BJ226" s="43"/>
      <c r="BK226" s="52"/>
      <c r="BL226" s="43"/>
    </row>
    <row r="227" spans="1:64" s="38" customFormat="1" x14ac:dyDescent="0.25">
      <c r="A227" s="43"/>
      <c r="B227" s="43"/>
      <c r="C227" s="43"/>
      <c r="D227" s="43"/>
      <c r="E227" s="43"/>
      <c r="F227" s="43"/>
      <c r="G227" s="46"/>
      <c r="H227" s="43"/>
      <c r="I227" s="43"/>
      <c r="J227" s="43"/>
      <c r="K227" s="43"/>
      <c r="L227" s="43"/>
      <c r="M227" s="43"/>
      <c r="N227" s="56"/>
      <c r="O227" s="43"/>
      <c r="P227" s="43"/>
      <c r="Q227" s="43"/>
      <c r="R227" s="43"/>
      <c r="S227" s="43"/>
      <c r="T227" s="43"/>
      <c r="U227" s="44"/>
      <c r="V227" s="43"/>
      <c r="W227" s="43"/>
      <c r="X227" s="43"/>
      <c r="Y227" s="43"/>
      <c r="Z227" s="43"/>
      <c r="AA227" s="43"/>
      <c r="AB227" s="43"/>
      <c r="AC227" s="46"/>
      <c r="AD227" s="56"/>
      <c r="AE227" s="56"/>
      <c r="AF227" s="56"/>
      <c r="AG227" s="56"/>
      <c r="AH227" s="45"/>
      <c r="AI227" s="43"/>
      <c r="AJ227" s="46"/>
      <c r="AK227" s="43"/>
      <c r="AL227" s="46"/>
      <c r="AM227" s="46"/>
      <c r="AN227" s="43"/>
      <c r="AO227" s="43"/>
      <c r="AP227" s="43"/>
      <c r="AQ227" s="45"/>
      <c r="AR227" s="46"/>
      <c r="AS227" s="45"/>
      <c r="AT227" s="46"/>
      <c r="AU227" s="45"/>
      <c r="AV227" s="46"/>
      <c r="AW227" s="45"/>
      <c r="AX227" s="46"/>
      <c r="AY227" s="45"/>
      <c r="AZ227" s="46"/>
      <c r="BA227" s="45"/>
      <c r="BB227" s="46"/>
      <c r="BC227" s="48"/>
      <c r="BD227" s="43"/>
      <c r="BE227" s="46"/>
      <c r="BF227" s="43"/>
      <c r="BG227" s="57"/>
      <c r="BH227" s="43"/>
      <c r="BI227" s="46"/>
      <c r="BJ227" s="43"/>
      <c r="BK227" s="52"/>
      <c r="BL227" s="43"/>
    </row>
    <row r="228" spans="1:64" s="38" customFormat="1" x14ac:dyDescent="0.25">
      <c r="A228" s="43"/>
      <c r="B228" s="43"/>
      <c r="C228" s="43"/>
      <c r="D228" s="43"/>
      <c r="E228" s="43"/>
      <c r="F228" s="43"/>
      <c r="G228" s="46"/>
      <c r="H228" s="43"/>
      <c r="I228" s="43"/>
      <c r="J228" s="43"/>
      <c r="K228" s="43"/>
      <c r="L228" s="43"/>
      <c r="M228" s="43"/>
      <c r="N228" s="56"/>
      <c r="O228" s="43"/>
      <c r="P228" s="43"/>
      <c r="Q228" s="43"/>
      <c r="R228" s="43"/>
      <c r="S228" s="43"/>
      <c r="T228" s="43"/>
      <c r="U228" s="46"/>
      <c r="V228" s="43"/>
      <c r="W228" s="43"/>
      <c r="X228" s="43"/>
      <c r="Y228" s="43"/>
      <c r="Z228" s="43"/>
      <c r="AA228" s="43"/>
      <c r="AB228" s="43"/>
      <c r="AC228" s="46"/>
      <c r="AD228" s="45"/>
      <c r="AE228" s="45"/>
      <c r="AF228" s="45"/>
      <c r="AG228" s="45"/>
      <c r="AH228" s="45"/>
      <c r="AI228" s="43"/>
      <c r="AJ228" s="46"/>
      <c r="AK228" s="43"/>
      <c r="AL228" s="46"/>
      <c r="AM228" s="46"/>
      <c r="AN228" s="43"/>
      <c r="AO228" s="43"/>
      <c r="AP228" s="43"/>
      <c r="AQ228" s="45"/>
      <c r="AR228" s="46"/>
      <c r="AS228" s="45"/>
      <c r="AT228" s="46"/>
      <c r="AU228" s="45"/>
      <c r="AV228" s="46"/>
      <c r="AW228" s="45"/>
      <c r="AX228" s="46"/>
      <c r="AY228" s="45"/>
      <c r="AZ228" s="46"/>
      <c r="BA228" s="45"/>
      <c r="BB228" s="46"/>
      <c r="BC228" s="48"/>
      <c r="BD228" s="43"/>
      <c r="BE228" s="46"/>
      <c r="BF228" s="43"/>
      <c r="BG228" s="57"/>
      <c r="BH228" s="43"/>
      <c r="BI228" s="46"/>
      <c r="BJ228" s="43"/>
      <c r="BK228" s="52"/>
      <c r="BL228" s="43"/>
    </row>
    <row r="229" spans="1:64" s="38" customFormat="1" x14ac:dyDescent="0.25">
      <c r="A229" s="43"/>
      <c r="B229" s="43"/>
      <c r="C229" s="43"/>
      <c r="D229" s="43"/>
      <c r="E229" s="43"/>
      <c r="F229" s="43"/>
      <c r="G229" s="46"/>
      <c r="H229" s="43"/>
      <c r="I229" s="43"/>
      <c r="J229" s="43"/>
      <c r="K229" s="43"/>
      <c r="L229" s="43"/>
      <c r="M229" s="43"/>
      <c r="N229" s="56"/>
      <c r="O229" s="43"/>
      <c r="P229" s="43"/>
      <c r="Q229" s="43"/>
      <c r="R229" s="43"/>
      <c r="S229" s="43"/>
      <c r="T229" s="43"/>
      <c r="U229" s="46"/>
      <c r="V229" s="43"/>
      <c r="W229" s="43"/>
      <c r="X229" s="43"/>
      <c r="Y229" s="43"/>
      <c r="Z229" s="43"/>
      <c r="AA229" s="43"/>
      <c r="AB229" s="43"/>
      <c r="AC229" s="46"/>
      <c r="AD229" s="45"/>
      <c r="AE229" s="45"/>
      <c r="AF229" s="45"/>
      <c r="AG229" s="45"/>
      <c r="AH229" s="45"/>
      <c r="AI229" s="43"/>
      <c r="AJ229" s="46"/>
      <c r="AK229" s="43"/>
      <c r="AL229" s="46"/>
      <c r="AM229" s="46"/>
      <c r="AN229" s="43"/>
      <c r="AO229" s="43"/>
      <c r="AP229" s="43"/>
      <c r="AQ229" s="45"/>
      <c r="AR229" s="46"/>
      <c r="AS229" s="45"/>
      <c r="AT229" s="46"/>
      <c r="AU229" s="45"/>
      <c r="AV229" s="46"/>
      <c r="AW229" s="45"/>
      <c r="AX229" s="46"/>
      <c r="AY229" s="45"/>
      <c r="AZ229" s="46"/>
      <c r="BA229" s="45"/>
      <c r="BB229" s="46"/>
      <c r="BC229" s="48"/>
      <c r="BD229" s="43"/>
      <c r="BE229" s="46"/>
      <c r="BF229" s="43"/>
      <c r="BG229" s="57"/>
      <c r="BH229" s="43"/>
      <c r="BI229" s="46"/>
      <c r="BJ229" s="43"/>
      <c r="BK229" s="52"/>
      <c r="BL229" s="43"/>
    </row>
    <row r="230" spans="1:64" s="38" customFormat="1" x14ac:dyDescent="0.25">
      <c r="A230" s="43"/>
      <c r="B230" s="43"/>
      <c r="C230" s="43"/>
      <c r="D230" s="43"/>
      <c r="E230" s="43"/>
      <c r="F230" s="43"/>
      <c r="G230" s="46"/>
      <c r="H230" s="43"/>
      <c r="I230" s="43"/>
      <c r="J230" s="43"/>
      <c r="K230" s="43"/>
      <c r="L230" s="43"/>
      <c r="M230" s="43"/>
      <c r="N230" s="56"/>
      <c r="O230" s="43"/>
      <c r="P230" s="43"/>
      <c r="Q230" s="43"/>
      <c r="R230" s="43"/>
      <c r="S230" s="43"/>
      <c r="T230" s="43"/>
      <c r="U230" s="46"/>
      <c r="V230" s="43"/>
      <c r="W230" s="43"/>
      <c r="X230" s="43"/>
      <c r="Y230" s="43"/>
      <c r="Z230" s="43"/>
      <c r="AA230" s="43"/>
      <c r="AB230" s="43"/>
      <c r="AC230" s="46"/>
      <c r="AD230" s="45"/>
      <c r="AE230" s="45"/>
      <c r="AF230" s="45"/>
      <c r="AG230" s="45"/>
      <c r="AH230" s="45"/>
      <c r="AI230" s="43"/>
      <c r="AJ230" s="46"/>
      <c r="AK230" s="43"/>
      <c r="AL230" s="46"/>
      <c r="AM230" s="46"/>
      <c r="AN230" s="43"/>
      <c r="AO230" s="43"/>
      <c r="AP230" s="43"/>
      <c r="AQ230" s="45"/>
      <c r="AR230" s="46"/>
      <c r="AS230" s="45"/>
      <c r="AT230" s="46"/>
      <c r="AU230" s="45"/>
      <c r="AV230" s="46"/>
      <c r="AW230" s="45"/>
      <c r="AX230" s="46"/>
      <c r="AY230" s="45"/>
      <c r="AZ230" s="46"/>
      <c r="BA230" s="45"/>
      <c r="BB230" s="46"/>
      <c r="BC230" s="48"/>
      <c r="BD230" s="43"/>
      <c r="BE230" s="46"/>
      <c r="BF230" s="43"/>
      <c r="BG230" s="57"/>
      <c r="BH230" s="43"/>
      <c r="BI230" s="46"/>
      <c r="BJ230" s="43"/>
      <c r="BK230" s="52"/>
      <c r="BL230" s="43"/>
    </row>
    <row r="231" spans="1:64" s="38" customFormat="1" x14ac:dyDescent="0.25">
      <c r="A231" s="43"/>
      <c r="B231" s="43"/>
      <c r="C231" s="43"/>
      <c r="D231" s="43"/>
      <c r="E231" s="43"/>
      <c r="F231" s="43"/>
      <c r="G231" s="46"/>
      <c r="H231" s="43"/>
      <c r="I231" s="43"/>
      <c r="J231" s="43"/>
      <c r="K231" s="43"/>
      <c r="L231" s="43"/>
      <c r="M231" s="43"/>
      <c r="N231" s="56"/>
      <c r="O231" s="43"/>
      <c r="P231" s="43"/>
      <c r="Q231" s="43"/>
      <c r="R231" s="43"/>
      <c r="S231" s="43"/>
      <c r="T231" s="43"/>
      <c r="U231" s="46"/>
      <c r="V231" s="43"/>
      <c r="W231" s="43"/>
      <c r="X231" s="43"/>
      <c r="Y231" s="43"/>
      <c r="Z231" s="43"/>
      <c r="AA231" s="43"/>
      <c r="AB231" s="43"/>
      <c r="AC231" s="46"/>
      <c r="AD231" s="56"/>
      <c r="AE231" s="56"/>
      <c r="AF231" s="56"/>
      <c r="AG231" s="56"/>
      <c r="AH231" s="45"/>
      <c r="AI231" s="43"/>
      <c r="AJ231" s="46"/>
      <c r="AK231" s="43"/>
      <c r="AL231" s="46"/>
      <c r="AM231" s="46"/>
      <c r="AN231" s="47"/>
      <c r="AO231" s="43"/>
      <c r="AP231" s="43"/>
      <c r="AQ231" s="45"/>
      <c r="AR231" s="46"/>
      <c r="AS231" s="45"/>
      <c r="AT231" s="46"/>
      <c r="AU231" s="45"/>
      <c r="AV231" s="46"/>
      <c r="AW231" s="45"/>
      <c r="AX231" s="46"/>
      <c r="AY231" s="45"/>
      <c r="AZ231" s="46"/>
      <c r="BA231" s="45"/>
      <c r="BB231" s="46"/>
      <c r="BC231" s="48"/>
      <c r="BD231" s="43"/>
      <c r="BE231" s="46"/>
      <c r="BF231" s="43"/>
      <c r="BG231" s="57"/>
      <c r="BH231" s="43"/>
      <c r="BI231" s="46"/>
      <c r="BJ231" s="43"/>
      <c r="BK231" s="52"/>
      <c r="BL231" s="43"/>
    </row>
    <row r="232" spans="1:64" s="38" customFormat="1" x14ac:dyDescent="0.25">
      <c r="A232" s="43"/>
      <c r="B232" s="43"/>
      <c r="C232" s="43"/>
      <c r="D232" s="43"/>
      <c r="E232" s="43"/>
      <c r="F232" s="43"/>
      <c r="G232" s="46"/>
      <c r="H232" s="43"/>
      <c r="I232" s="43"/>
      <c r="J232" s="43"/>
      <c r="K232" s="43"/>
      <c r="L232" s="43"/>
      <c r="M232" s="43"/>
      <c r="N232" s="56"/>
      <c r="O232" s="43"/>
      <c r="P232" s="43"/>
      <c r="Q232" s="43"/>
      <c r="R232" s="43"/>
      <c r="S232" s="43"/>
      <c r="T232" s="43"/>
      <c r="U232" s="46"/>
      <c r="V232" s="43"/>
      <c r="W232" s="43"/>
      <c r="X232" s="43"/>
      <c r="Y232" s="43"/>
      <c r="Z232" s="43"/>
      <c r="AA232" s="43"/>
      <c r="AB232" s="43"/>
      <c r="AC232" s="46"/>
      <c r="AD232" s="45"/>
      <c r="AE232" s="45"/>
      <c r="AF232" s="45"/>
      <c r="AG232" s="45"/>
      <c r="AH232" s="45"/>
      <c r="AI232" s="43"/>
      <c r="AJ232" s="46"/>
      <c r="AK232" s="43"/>
      <c r="AL232" s="46"/>
      <c r="AM232" s="46"/>
      <c r="AN232" s="47"/>
      <c r="AO232" s="43"/>
      <c r="AP232" s="43"/>
      <c r="AQ232" s="45"/>
      <c r="AR232" s="46"/>
      <c r="AS232" s="45"/>
      <c r="AT232" s="46"/>
      <c r="AU232" s="45"/>
      <c r="AV232" s="46"/>
      <c r="AW232" s="45"/>
      <c r="AX232" s="46"/>
      <c r="AY232" s="45"/>
      <c r="AZ232" s="46"/>
      <c r="BA232" s="45"/>
      <c r="BB232" s="46"/>
      <c r="BC232" s="48"/>
      <c r="BD232" s="43"/>
      <c r="BE232" s="46"/>
      <c r="BF232" s="43"/>
      <c r="BG232" s="57"/>
      <c r="BH232" s="43"/>
      <c r="BI232" s="46"/>
      <c r="BJ232" s="43"/>
      <c r="BK232" s="52"/>
      <c r="BL232" s="43"/>
    </row>
    <row r="233" spans="1:64" s="38" customFormat="1" x14ac:dyDescent="0.25">
      <c r="A233" s="43"/>
      <c r="B233" s="43"/>
      <c r="C233" s="43"/>
      <c r="D233" s="43"/>
      <c r="E233" s="43"/>
      <c r="F233" s="43"/>
      <c r="G233" s="46"/>
      <c r="H233" s="43"/>
      <c r="I233" s="43"/>
      <c r="J233" s="43"/>
      <c r="K233" s="43"/>
      <c r="L233" s="43"/>
      <c r="M233" s="43"/>
      <c r="N233" s="56"/>
      <c r="O233" s="43"/>
      <c r="P233" s="43"/>
      <c r="Q233" s="43"/>
      <c r="R233" s="43"/>
      <c r="S233" s="43"/>
      <c r="T233" s="43"/>
      <c r="U233" s="46"/>
      <c r="V233" s="43"/>
      <c r="W233" s="43"/>
      <c r="X233" s="43"/>
      <c r="Y233" s="43"/>
      <c r="Z233" s="43"/>
      <c r="AA233" s="43"/>
      <c r="AB233" s="43"/>
      <c r="AC233" s="46"/>
      <c r="AD233" s="56"/>
      <c r="AE233" s="56"/>
      <c r="AF233" s="56"/>
      <c r="AG233" s="56"/>
      <c r="AH233" s="45"/>
      <c r="AI233" s="43"/>
      <c r="AJ233" s="46"/>
      <c r="AK233" s="43"/>
      <c r="AL233" s="46"/>
      <c r="AM233" s="46"/>
      <c r="AN233" s="47"/>
      <c r="AO233" s="43"/>
      <c r="AP233" s="43"/>
      <c r="AQ233" s="45"/>
      <c r="AR233" s="46"/>
      <c r="AS233" s="45"/>
      <c r="AT233" s="46"/>
      <c r="AU233" s="45"/>
      <c r="AV233" s="46"/>
      <c r="AW233" s="45"/>
      <c r="AX233" s="46"/>
      <c r="AY233" s="45"/>
      <c r="AZ233" s="46"/>
      <c r="BA233" s="45"/>
      <c r="BB233" s="46"/>
      <c r="BC233" s="48"/>
      <c r="BD233" s="43"/>
      <c r="BE233" s="46"/>
      <c r="BF233" s="43"/>
      <c r="BG233" s="57"/>
      <c r="BH233" s="43"/>
      <c r="BI233" s="46"/>
      <c r="BJ233" s="43"/>
      <c r="BK233" s="52"/>
      <c r="BL233" s="43"/>
    </row>
    <row r="234" spans="1:64" s="38" customFormat="1" x14ac:dyDescent="0.25">
      <c r="A234" s="43"/>
      <c r="B234" s="43"/>
      <c r="C234" s="43"/>
      <c r="D234" s="43"/>
      <c r="E234" s="43"/>
      <c r="F234" s="43"/>
      <c r="G234" s="46"/>
      <c r="H234" s="43"/>
      <c r="I234" s="43"/>
      <c r="J234" s="43"/>
      <c r="K234" s="43"/>
      <c r="L234" s="43"/>
      <c r="M234" s="85"/>
      <c r="N234" s="56"/>
      <c r="O234" s="43"/>
      <c r="P234" s="43"/>
      <c r="Q234" s="43"/>
      <c r="R234" s="43"/>
      <c r="S234" s="43"/>
      <c r="T234" s="43"/>
      <c r="U234" s="46"/>
      <c r="V234" s="43"/>
      <c r="W234" s="43"/>
      <c r="X234" s="43"/>
      <c r="Y234" s="85"/>
      <c r="Z234" s="43"/>
      <c r="AA234" s="43"/>
      <c r="AB234" s="43"/>
      <c r="AC234" s="46"/>
      <c r="AD234" s="56"/>
      <c r="AE234" s="56"/>
      <c r="AF234" s="56"/>
      <c r="AG234" s="56"/>
      <c r="AH234" s="45"/>
      <c r="AI234" s="43"/>
      <c r="AJ234" s="46"/>
      <c r="AK234" s="43"/>
      <c r="AL234" s="46"/>
      <c r="AM234" s="46"/>
      <c r="AN234" s="47"/>
      <c r="AO234" s="43"/>
      <c r="AP234" s="43"/>
      <c r="AQ234" s="45"/>
      <c r="AR234" s="46"/>
      <c r="AS234" s="45"/>
      <c r="AT234" s="46"/>
      <c r="AU234" s="45"/>
      <c r="AV234" s="46"/>
      <c r="AW234" s="45"/>
      <c r="AX234" s="46"/>
      <c r="AY234" s="45"/>
      <c r="AZ234" s="46"/>
      <c r="BA234" s="45"/>
      <c r="BB234" s="46"/>
      <c r="BC234" s="48"/>
      <c r="BD234" s="43"/>
      <c r="BE234" s="46"/>
      <c r="BF234" s="43"/>
      <c r="BG234" s="57"/>
      <c r="BH234" s="43"/>
      <c r="BI234" s="46"/>
      <c r="BJ234" s="43"/>
      <c r="BK234" s="52"/>
      <c r="BL234" s="43"/>
    </row>
    <row r="235" spans="1:64" s="38" customFormat="1" x14ac:dyDescent="0.25">
      <c r="A235" s="43"/>
      <c r="B235" s="43"/>
      <c r="C235" s="43"/>
      <c r="D235" s="43"/>
      <c r="E235" s="43"/>
      <c r="F235" s="43"/>
      <c r="G235" s="46"/>
      <c r="H235" s="43"/>
      <c r="I235" s="43"/>
      <c r="J235" s="43"/>
      <c r="K235" s="43"/>
      <c r="L235" s="43"/>
      <c r="M235" s="43"/>
      <c r="N235" s="56"/>
      <c r="O235" s="43"/>
      <c r="P235" s="43"/>
      <c r="Q235" s="43"/>
      <c r="R235" s="43"/>
      <c r="S235" s="43"/>
      <c r="T235" s="43"/>
      <c r="U235" s="46"/>
      <c r="V235" s="43"/>
      <c r="W235" s="43"/>
      <c r="X235" s="43"/>
      <c r="Y235" s="43"/>
      <c r="Z235" s="43"/>
      <c r="AA235" s="43"/>
      <c r="AB235" s="43"/>
      <c r="AC235" s="46"/>
      <c r="AD235" s="56"/>
      <c r="AE235" s="45"/>
      <c r="AF235" s="45"/>
      <c r="AG235" s="45"/>
      <c r="AH235" s="45"/>
      <c r="AI235" s="43"/>
      <c r="AJ235" s="46"/>
      <c r="AK235" s="43"/>
      <c r="AL235" s="46"/>
      <c r="AM235" s="46"/>
      <c r="AN235" s="47"/>
      <c r="AO235" s="43"/>
      <c r="AP235" s="43"/>
      <c r="AQ235" s="45"/>
      <c r="AR235" s="46"/>
      <c r="AS235" s="45"/>
      <c r="AT235" s="46"/>
      <c r="AU235" s="45"/>
      <c r="AV235" s="46"/>
      <c r="AW235" s="45"/>
      <c r="AX235" s="46"/>
      <c r="AY235" s="45"/>
      <c r="AZ235" s="46"/>
      <c r="BA235" s="45"/>
      <c r="BB235" s="46"/>
      <c r="BC235" s="48"/>
      <c r="BD235" s="43"/>
      <c r="BE235" s="46"/>
      <c r="BF235" s="43"/>
      <c r="BG235" s="57"/>
      <c r="BH235" s="43"/>
      <c r="BI235" s="46"/>
      <c r="BJ235" s="43"/>
      <c r="BK235" s="52"/>
      <c r="BL235" s="43"/>
    </row>
    <row r="236" spans="1:64" s="38" customFormat="1" x14ac:dyDescent="0.25">
      <c r="A236" s="43"/>
      <c r="B236" s="43"/>
      <c r="C236" s="43"/>
      <c r="D236" s="43"/>
      <c r="E236" s="43"/>
      <c r="F236" s="43"/>
      <c r="G236" s="46"/>
      <c r="H236" s="43"/>
      <c r="I236" s="43"/>
      <c r="J236" s="43"/>
      <c r="K236" s="43"/>
      <c r="L236" s="43"/>
      <c r="M236" s="43"/>
      <c r="N236" s="56"/>
      <c r="O236" s="43"/>
      <c r="P236" s="43"/>
      <c r="Q236" s="43"/>
      <c r="R236" s="43"/>
      <c r="S236" s="43"/>
      <c r="T236" s="43"/>
      <c r="U236" s="46"/>
      <c r="V236" s="43"/>
      <c r="W236" s="43"/>
      <c r="X236" s="43"/>
      <c r="Y236" s="43"/>
      <c r="Z236" s="43"/>
      <c r="AA236" s="43"/>
      <c r="AB236" s="43"/>
      <c r="AC236" s="46"/>
      <c r="AD236" s="45"/>
      <c r="AE236" s="45"/>
      <c r="AF236" s="45"/>
      <c r="AG236" s="45"/>
      <c r="AH236" s="45"/>
      <c r="AI236" s="43"/>
      <c r="AJ236" s="46"/>
      <c r="AK236" s="43"/>
      <c r="AL236" s="46"/>
      <c r="AM236" s="46"/>
      <c r="AN236" s="47"/>
      <c r="AO236" s="43"/>
      <c r="AP236" s="43"/>
      <c r="AQ236" s="45"/>
      <c r="AR236" s="46"/>
      <c r="AS236" s="45"/>
      <c r="AT236" s="46"/>
      <c r="AU236" s="45"/>
      <c r="AV236" s="46"/>
      <c r="AW236" s="45"/>
      <c r="AX236" s="46"/>
      <c r="AY236" s="45"/>
      <c r="AZ236" s="46"/>
      <c r="BA236" s="45"/>
      <c r="BB236" s="46"/>
      <c r="BC236" s="48"/>
      <c r="BD236" s="43"/>
      <c r="BE236" s="46"/>
      <c r="BF236" s="43"/>
      <c r="BG236" s="57"/>
      <c r="BH236" s="43"/>
      <c r="BI236" s="46"/>
      <c r="BJ236" s="43"/>
      <c r="BK236" s="52"/>
      <c r="BL236" s="43"/>
    </row>
    <row r="237" spans="1:64" s="38" customFormat="1" x14ac:dyDescent="0.25">
      <c r="A237" s="43"/>
      <c r="B237" s="43"/>
      <c r="C237" s="43"/>
      <c r="D237" s="43"/>
      <c r="E237" s="43"/>
      <c r="F237" s="43"/>
      <c r="G237" s="46"/>
      <c r="H237" s="43"/>
      <c r="I237" s="43"/>
      <c r="J237" s="43"/>
      <c r="K237" s="43"/>
      <c r="L237" s="43"/>
      <c r="M237" s="43"/>
      <c r="N237" s="56"/>
      <c r="O237" s="43"/>
      <c r="P237" s="43"/>
      <c r="Q237" s="43"/>
      <c r="R237" s="43"/>
      <c r="S237" s="43"/>
      <c r="T237" s="43"/>
      <c r="U237" s="46"/>
      <c r="V237" s="43"/>
      <c r="W237" s="43"/>
      <c r="X237" s="43"/>
      <c r="Y237" s="43"/>
      <c r="Z237" s="43"/>
      <c r="AA237" s="43"/>
      <c r="AB237" s="43"/>
      <c r="AC237" s="46"/>
      <c r="AD237" s="45"/>
      <c r="AE237" s="45"/>
      <c r="AF237" s="45"/>
      <c r="AG237" s="45"/>
      <c r="AH237" s="45"/>
      <c r="AI237" s="43"/>
      <c r="AJ237" s="46"/>
      <c r="AK237" s="43"/>
      <c r="AL237" s="46"/>
      <c r="AM237" s="46"/>
      <c r="AN237" s="47"/>
      <c r="AO237" s="43"/>
      <c r="AP237" s="43"/>
      <c r="AQ237" s="45"/>
      <c r="AR237" s="46"/>
      <c r="AS237" s="45"/>
      <c r="AT237" s="46"/>
      <c r="AU237" s="45"/>
      <c r="AV237" s="46"/>
      <c r="AW237" s="45"/>
      <c r="AX237" s="46"/>
      <c r="AY237" s="45"/>
      <c r="AZ237" s="46"/>
      <c r="BA237" s="45"/>
      <c r="BB237" s="46"/>
      <c r="BC237" s="48"/>
      <c r="BD237" s="43"/>
      <c r="BE237" s="46"/>
      <c r="BF237" s="43"/>
      <c r="BG237" s="57"/>
      <c r="BH237" s="43"/>
      <c r="BI237" s="46"/>
      <c r="BJ237" s="43"/>
      <c r="BK237" s="52"/>
      <c r="BL237" s="43"/>
    </row>
    <row r="238" spans="1:64" s="38" customFormat="1" x14ac:dyDescent="0.25">
      <c r="A238" s="43"/>
      <c r="B238" s="43"/>
      <c r="C238" s="43"/>
      <c r="D238" s="43"/>
      <c r="E238" s="43"/>
      <c r="F238" s="43"/>
      <c r="G238" s="46"/>
      <c r="H238" s="43"/>
      <c r="I238" s="43"/>
      <c r="J238" s="43"/>
      <c r="K238" s="43"/>
      <c r="L238" s="43"/>
      <c r="M238" s="43"/>
      <c r="N238" s="56"/>
      <c r="O238" s="43"/>
      <c r="P238" s="43"/>
      <c r="Q238" s="43"/>
      <c r="R238" s="43"/>
      <c r="S238" s="43"/>
      <c r="T238" s="43"/>
      <c r="U238" s="46"/>
      <c r="V238" s="43"/>
      <c r="W238" s="43"/>
      <c r="X238" s="43"/>
      <c r="Y238" s="43"/>
      <c r="Z238" s="43"/>
      <c r="AA238" s="43"/>
      <c r="AB238" s="43"/>
      <c r="AC238" s="46"/>
      <c r="AD238" s="56"/>
      <c r="AE238" s="45"/>
      <c r="AF238" s="45"/>
      <c r="AG238" s="45"/>
      <c r="AH238" s="45"/>
      <c r="AI238" s="43"/>
      <c r="AJ238" s="46"/>
      <c r="AK238" s="43"/>
      <c r="AL238" s="46"/>
      <c r="AM238" s="46"/>
      <c r="AN238" s="43"/>
      <c r="AO238" s="43"/>
      <c r="AP238" s="43"/>
      <c r="AQ238" s="45"/>
      <c r="AR238" s="46"/>
      <c r="AS238" s="45"/>
      <c r="AT238" s="46"/>
      <c r="AU238" s="45"/>
      <c r="AV238" s="46"/>
      <c r="AW238" s="45"/>
      <c r="AX238" s="46"/>
      <c r="AY238" s="45"/>
      <c r="AZ238" s="46"/>
      <c r="BA238" s="45"/>
      <c r="BB238" s="46"/>
      <c r="BC238" s="48"/>
      <c r="BD238" s="43"/>
      <c r="BE238" s="46"/>
      <c r="BF238" s="43"/>
      <c r="BG238" s="46"/>
      <c r="BH238" s="43"/>
      <c r="BI238" s="46"/>
      <c r="BJ238" s="43"/>
      <c r="BK238" s="52"/>
      <c r="BL238" s="43"/>
    </row>
    <row r="239" spans="1:64" s="38" customFormat="1" x14ac:dyDescent="0.25">
      <c r="A239" s="43"/>
      <c r="B239" s="43"/>
      <c r="C239" s="43"/>
      <c r="D239" s="43"/>
      <c r="E239" s="43"/>
      <c r="F239" s="43"/>
      <c r="G239" s="46"/>
      <c r="H239" s="43"/>
      <c r="I239" s="43"/>
      <c r="J239" s="43"/>
      <c r="K239" s="43"/>
      <c r="L239" s="43"/>
      <c r="M239" s="43"/>
      <c r="N239" s="56"/>
      <c r="O239" s="43"/>
      <c r="P239" s="43"/>
      <c r="Q239" s="43"/>
      <c r="R239" s="43"/>
      <c r="S239" s="43"/>
      <c r="T239" s="43"/>
      <c r="U239" s="53"/>
      <c r="V239" s="43"/>
      <c r="W239" s="43"/>
      <c r="X239" s="43"/>
      <c r="Y239" s="43"/>
      <c r="Z239" s="43"/>
      <c r="AA239" s="43"/>
      <c r="AB239" s="43"/>
      <c r="AC239" s="46"/>
      <c r="AD239" s="45"/>
      <c r="AE239" s="45"/>
      <c r="AF239" s="45"/>
      <c r="AG239" s="45"/>
      <c r="AH239" s="45"/>
      <c r="AI239" s="43"/>
      <c r="AJ239" s="46"/>
      <c r="AK239" s="43"/>
      <c r="AL239" s="46"/>
      <c r="AM239" s="46"/>
      <c r="AN239" s="43"/>
      <c r="AO239" s="43"/>
      <c r="AP239" s="43"/>
      <c r="AQ239" s="45"/>
      <c r="AR239" s="46"/>
      <c r="AS239" s="45"/>
      <c r="AT239" s="46"/>
      <c r="AU239" s="45"/>
      <c r="AV239" s="46"/>
      <c r="AW239" s="45"/>
      <c r="AX239" s="46"/>
      <c r="AY239" s="45"/>
      <c r="AZ239" s="46"/>
      <c r="BA239" s="45"/>
      <c r="BB239" s="46"/>
      <c r="BC239" s="48"/>
      <c r="BD239" s="43"/>
      <c r="BE239" s="46"/>
      <c r="BF239" s="43"/>
      <c r="BG239" s="46"/>
      <c r="BH239" s="43"/>
      <c r="BI239" s="46"/>
      <c r="BJ239" s="43"/>
      <c r="BK239" s="52"/>
      <c r="BL239" s="43"/>
    </row>
    <row r="240" spans="1:64" x14ac:dyDescent="0.25">
      <c r="U240" s="46"/>
      <c r="AD240" s="45"/>
      <c r="AE240" s="45"/>
      <c r="AF240" s="45"/>
      <c r="AG240" s="45"/>
      <c r="AH240" s="45"/>
      <c r="AM240" s="46"/>
      <c r="AQ240" s="45"/>
      <c r="AR240" s="46"/>
      <c r="AS240" s="45"/>
      <c r="AT240" s="46"/>
      <c r="AU240" s="45"/>
      <c r="AV240" s="46"/>
      <c r="AW240" s="45"/>
      <c r="AX240" s="46"/>
      <c r="AY240" s="45"/>
      <c r="AZ240" s="46"/>
      <c r="BA240" s="45"/>
      <c r="BB240" s="46"/>
      <c r="BC240" s="48"/>
      <c r="BE240" s="46"/>
      <c r="BG240" s="46"/>
      <c r="BI240" s="46"/>
      <c r="BK240" s="52"/>
    </row>
    <row r="241" spans="21:63" x14ac:dyDescent="0.25">
      <c r="U241" s="46"/>
      <c r="AD241" s="45"/>
      <c r="AE241" s="45"/>
      <c r="AF241" s="45"/>
      <c r="AG241" s="45"/>
      <c r="AH241" s="45"/>
      <c r="AM241" s="46"/>
      <c r="AQ241" s="45"/>
      <c r="AR241" s="46"/>
      <c r="AS241" s="45"/>
      <c r="AT241" s="46"/>
      <c r="AU241" s="45"/>
      <c r="AV241" s="46"/>
      <c r="AW241" s="45"/>
      <c r="AX241" s="46"/>
      <c r="AY241" s="45"/>
      <c r="AZ241" s="46"/>
      <c r="BA241" s="45"/>
      <c r="BB241" s="46"/>
      <c r="BC241" s="48"/>
      <c r="BE241" s="46"/>
      <c r="BG241" s="46"/>
      <c r="BI241" s="46"/>
      <c r="BK241" s="52"/>
    </row>
    <row r="242" spans="21:63" x14ac:dyDescent="0.25">
      <c r="U242" s="53"/>
      <c r="AD242" s="45"/>
      <c r="AE242" s="45"/>
      <c r="AF242" s="45"/>
      <c r="AG242" s="45"/>
      <c r="AH242" s="45"/>
      <c r="AM242" s="46"/>
      <c r="AN242" s="47"/>
      <c r="AQ242" s="45"/>
      <c r="AR242" s="46"/>
      <c r="AS242" s="45"/>
      <c r="AT242" s="46"/>
      <c r="AU242" s="45"/>
      <c r="AV242" s="46"/>
      <c r="AW242" s="45"/>
      <c r="AX242" s="46"/>
      <c r="AY242" s="45"/>
      <c r="AZ242" s="46"/>
      <c r="BA242" s="45"/>
      <c r="BB242" s="46"/>
      <c r="BC242" s="48"/>
      <c r="BE242" s="46"/>
      <c r="BG242" s="46"/>
      <c r="BI242" s="46"/>
      <c r="BK242" s="52"/>
    </row>
    <row r="243" spans="21:63" x14ac:dyDescent="0.25">
      <c r="U243" s="53"/>
      <c r="AD243" s="45"/>
      <c r="AE243" s="45"/>
      <c r="AF243" s="45"/>
      <c r="AG243" s="45"/>
      <c r="AH243" s="45"/>
      <c r="AM243" s="46"/>
      <c r="AN243" s="47"/>
      <c r="AQ243" s="45"/>
      <c r="AR243" s="46"/>
      <c r="AS243" s="45"/>
      <c r="AT243" s="46"/>
      <c r="AU243" s="45"/>
      <c r="AV243" s="46"/>
      <c r="AW243" s="45"/>
      <c r="AX243" s="46"/>
      <c r="AY243" s="45"/>
      <c r="AZ243" s="46"/>
      <c r="BA243" s="45"/>
      <c r="BB243" s="46"/>
      <c r="BC243" s="48"/>
      <c r="BE243" s="46"/>
      <c r="BG243" s="46"/>
      <c r="BI243" s="46"/>
      <c r="BK243" s="52"/>
    </row>
    <row r="244" spans="21:63" x14ac:dyDescent="0.25">
      <c r="U244" s="44"/>
      <c r="AD244" s="56"/>
      <c r="AE244" s="45"/>
      <c r="AF244" s="45"/>
      <c r="AG244" s="45"/>
      <c r="AH244" s="45"/>
      <c r="AM244" s="46"/>
      <c r="AN244" s="47"/>
      <c r="AQ244" s="45"/>
      <c r="AR244" s="46"/>
      <c r="AS244" s="45"/>
      <c r="AT244" s="46"/>
      <c r="AU244" s="45"/>
      <c r="AV244" s="46"/>
      <c r="AW244" s="45"/>
      <c r="AX244" s="46"/>
      <c r="AY244" s="45"/>
      <c r="AZ244" s="46"/>
      <c r="BA244" s="45"/>
      <c r="BB244" s="46"/>
      <c r="BC244" s="48"/>
      <c r="BE244" s="46"/>
      <c r="BG244" s="46"/>
      <c r="BI244" s="46"/>
      <c r="BK244" s="52"/>
    </row>
    <row r="245" spans="21:63" x14ac:dyDescent="0.25">
      <c r="U245" s="44"/>
      <c r="AD245" s="56"/>
      <c r="AE245" s="45"/>
      <c r="AF245" s="45"/>
      <c r="AG245" s="45"/>
      <c r="AH245" s="45"/>
      <c r="AM245" s="46"/>
      <c r="AN245" s="47"/>
      <c r="AQ245" s="45"/>
      <c r="AR245" s="46"/>
      <c r="AS245" s="45"/>
      <c r="AT245" s="46"/>
      <c r="AU245" s="45"/>
      <c r="AV245" s="46"/>
      <c r="AW245" s="45"/>
      <c r="AX245" s="46"/>
      <c r="AY245" s="45"/>
      <c r="AZ245" s="46"/>
      <c r="BA245" s="45"/>
      <c r="BB245" s="46"/>
      <c r="BC245" s="48"/>
      <c r="BE245" s="46"/>
      <c r="BG245" s="46"/>
      <c r="BI245" s="46"/>
      <c r="BK245" s="52"/>
    </row>
    <row r="246" spans="21:63" x14ac:dyDescent="0.25">
      <c r="U246" s="44"/>
      <c r="AD246" s="45"/>
      <c r="AE246" s="45"/>
      <c r="AF246" s="45"/>
      <c r="AG246" s="45"/>
      <c r="AH246" s="48"/>
      <c r="AM246" s="46"/>
      <c r="AQ246" s="45"/>
      <c r="AR246" s="46"/>
      <c r="AS246" s="45"/>
      <c r="AT246" s="46"/>
      <c r="AU246" s="45"/>
      <c r="AV246" s="46"/>
      <c r="AW246" s="45"/>
      <c r="AX246" s="46"/>
      <c r="AY246" s="45"/>
      <c r="AZ246" s="46"/>
      <c r="BA246" s="45"/>
      <c r="BB246" s="46"/>
      <c r="BC246" s="48"/>
      <c r="BE246" s="46"/>
      <c r="BG246" s="46"/>
      <c r="BI246" s="46"/>
      <c r="BK246" s="46"/>
    </row>
  </sheetData>
  <sheetProtection sort="0" autoFilter="0" pivotTables="0"/>
  <autoFilter ref="A68:BL68"/>
  <mergeCells count="4">
    <mergeCell ref="B1:N1"/>
    <mergeCell ref="A64:A67"/>
    <mergeCell ref="B64:BK67"/>
    <mergeCell ref="BL64:BL65"/>
  </mergeCells>
  <dataValidations count="25">
    <dataValidation type="list" allowBlank="1" showInputMessage="1" showErrorMessage="1" sqref="C64:C67 F64:F67 A64:A67 H64:J67 Q64:R67 V64:X67 AI64:AI67 AK64:AK67">
      <formula1>#REF!</formula1>
    </dataValidation>
    <dataValidation type="list" allowBlank="1" showInputMessage="1" showErrorMessage="1" sqref="Q179:Q202 Q205:Q1048576 Q69:Q176">
      <formula1>$H$3:$H$7</formula1>
    </dataValidation>
    <dataValidation type="list" allowBlank="1" showInputMessage="1" showErrorMessage="1" sqref="AI179:AI1048576 AI69:AI176">
      <formula1>$M$3:$M$5</formula1>
    </dataValidation>
    <dataValidation type="list" allowBlank="1" showInputMessage="1" showErrorMessage="1" sqref="V179:V1048576 V69:V176">
      <formula1>$J$3:$J$17</formula1>
    </dataValidation>
    <dataValidation type="list" allowBlank="1" showInputMessage="1" showErrorMessage="1" sqref="R179:R1048576 R69:R176">
      <formula1>$I$3:$I$7</formula1>
    </dataValidation>
    <dataValidation type="list" allowBlank="1" showInputMessage="1" showErrorMessage="1" sqref="W179:W1048576 W69:W176">
      <formula1>$K$3:$K$17</formula1>
    </dataValidation>
    <dataValidation type="list" allowBlank="1" showInputMessage="1" showErrorMessage="1" sqref="X179:X1048576 X69:X176">
      <formula1>$L$3:$L$63</formula1>
    </dataValidation>
    <dataValidation type="list" allowBlank="1" showInputMessage="1" showErrorMessage="1" sqref="AK179:AK1048576 AK69:AK176">
      <formula1>$N$3:$N$58</formula1>
    </dataValidation>
    <dataValidation type="list" allowBlank="1" showInputMessage="1" showErrorMessage="1" sqref="AI177:AI178">
      <formula1>$CC$6:$CC$6</formula1>
    </dataValidation>
    <dataValidation type="list" allowBlank="1" showInputMessage="1" showErrorMessage="1" sqref="X177:X178">
      <formula1>$CB$6:$CB$49</formula1>
    </dataValidation>
    <dataValidation type="list" allowBlank="1" showInputMessage="1" showErrorMessage="1" sqref="W177:W178">
      <formula1>$CA$6:$CA$13</formula1>
    </dataValidation>
    <dataValidation type="list" allowBlank="1" showInputMessage="1" showErrorMessage="1" sqref="V177:V178">
      <formula1>$BZ$6:$BZ$13</formula1>
    </dataValidation>
    <dataValidation type="list" allowBlank="1" showInputMessage="1" showErrorMessage="1" sqref="R177:R178">
      <formula1>$BY$6:$BY$7</formula1>
    </dataValidation>
    <dataValidation type="list" allowBlank="1" showInputMessage="1" showErrorMessage="1" sqref="Q177:Q178">
      <formula1>$BX$6:$BX$7</formula1>
    </dataValidation>
    <dataValidation type="list" allowBlank="1" showInputMessage="1" showErrorMessage="1" sqref="J205:J1048576 J69:J202">
      <formula1>$E$3:$E$15</formula1>
    </dataValidation>
    <dataValidation type="list" allowBlank="1" showInputMessage="1" showErrorMessage="1" sqref="I205:I1048576 I69:I202">
      <formula1>$G$3:$G$18</formula1>
    </dataValidation>
    <dataValidation type="list" allowBlank="1" showInputMessage="1" showErrorMessage="1" sqref="A205:A1048576 A69:A202">
      <formula1>$B$3:$B$5</formula1>
    </dataValidation>
    <dataValidation type="list" allowBlank="1" showInputMessage="1" showErrorMessage="1" sqref="C205:C1048576 C69:C202">
      <formula1>$C$3:$C$10</formula1>
    </dataValidation>
    <dataValidation type="list" allowBlank="1" showInputMessage="1" showErrorMessage="1" sqref="H205:H1048576 H69:H202">
      <formula1>$F$3:$F$7</formula1>
    </dataValidation>
    <dataValidation type="list" allowBlank="1" showInputMessage="1" showErrorMessage="1" sqref="Q203:Q204">
      <formula1>$BX$6:$BX$10</formula1>
    </dataValidation>
    <dataValidation type="list" allowBlank="1" showInputMessage="1" showErrorMessage="1" sqref="J203:J204">
      <formula1>$BU$6:$BU$18</formula1>
    </dataValidation>
    <dataValidation type="list" allowBlank="1" showInputMessage="1" showErrorMessage="1" sqref="I203:I204">
      <formula1>$BW$6:$BW$21</formula1>
    </dataValidation>
    <dataValidation type="list" allowBlank="1" showInputMessage="1" showErrorMessage="1" sqref="H203:H204">
      <formula1>$BV$6:$BV$10</formula1>
    </dataValidation>
    <dataValidation type="list" allowBlank="1" showInputMessage="1" showErrorMessage="1" sqref="C203:C204">
      <formula1>$BS$6:$BS$12</formula1>
    </dataValidation>
    <dataValidation type="list" allowBlank="1" showInputMessage="1" showErrorMessage="1" sqref="A203:A204">
      <formula1>$BR$6:$BR$8</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34" workbookViewId="0">
      <selection activeCell="C7" sqref="C7"/>
    </sheetView>
  </sheetViews>
  <sheetFormatPr baseColWidth="10" defaultRowHeight="15" x14ac:dyDescent="0.25"/>
  <cols>
    <col min="1" max="1" width="5.28515625" style="2" customWidth="1"/>
    <col min="2" max="2" width="26.42578125" style="1" customWidth="1"/>
    <col min="3" max="3" width="65.85546875" customWidth="1"/>
  </cols>
  <sheetData>
    <row r="1" spans="1:3" s="12" customFormat="1" ht="25.5" x14ac:dyDescent="0.2">
      <c r="A1" s="6">
        <v>1</v>
      </c>
      <c r="B1" s="14" t="s">
        <v>0</v>
      </c>
      <c r="C1" s="13" t="s">
        <v>106</v>
      </c>
    </row>
    <row r="2" spans="1:3" x14ac:dyDescent="0.25">
      <c r="A2" s="7">
        <v>2</v>
      </c>
      <c r="B2" s="14" t="s">
        <v>105</v>
      </c>
      <c r="C2" t="s">
        <v>104</v>
      </c>
    </row>
    <row r="3" spans="1:3" x14ac:dyDescent="0.25">
      <c r="A3" s="7">
        <v>3</v>
      </c>
      <c r="B3" s="15" t="s">
        <v>103</v>
      </c>
      <c r="C3" t="s">
        <v>102</v>
      </c>
    </row>
    <row r="4" spans="1:3" x14ac:dyDescent="0.25">
      <c r="A4" s="6">
        <v>4</v>
      </c>
      <c r="B4" s="15" t="s">
        <v>1</v>
      </c>
      <c r="C4" t="s">
        <v>101</v>
      </c>
    </row>
    <row r="5" spans="1:3" x14ac:dyDescent="0.25">
      <c r="A5" s="6">
        <v>5</v>
      </c>
      <c r="B5" s="16" t="s">
        <v>2</v>
      </c>
      <c r="C5" t="s">
        <v>100</v>
      </c>
    </row>
    <row r="6" spans="1:3" x14ac:dyDescent="0.25">
      <c r="A6" s="7">
        <v>6</v>
      </c>
      <c r="B6" s="16" t="s">
        <v>3</v>
      </c>
      <c r="C6" t="s">
        <v>99</v>
      </c>
    </row>
    <row r="7" spans="1:3" ht="45" x14ac:dyDescent="0.25">
      <c r="A7" s="7">
        <v>7</v>
      </c>
      <c r="B7" s="17" t="s">
        <v>4</v>
      </c>
      <c r="C7" s="8" t="s">
        <v>98</v>
      </c>
    </row>
    <row r="8" spans="1:3" x14ac:dyDescent="0.25">
      <c r="A8" s="6">
        <v>8</v>
      </c>
      <c r="B8" s="15" t="s">
        <v>5</v>
      </c>
      <c r="C8" t="s">
        <v>97</v>
      </c>
    </row>
    <row r="9" spans="1:3" x14ac:dyDescent="0.25">
      <c r="A9" s="6">
        <v>9</v>
      </c>
      <c r="B9" s="15" t="s">
        <v>6</v>
      </c>
      <c r="C9" t="s">
        <v>107</v>
      </c>
    </row>
    <row r="10" spans="1:3" x14ac:dyDescent="0.25">
      <c r="A10" s="7">
        <v>10</v>
      </c>
      <c r="B10" s="15" t="s">
        <v>96</v>
      </c>
      <c r="C10" t="s">
        <v>95</v>
      </c>
    </row>
    <row r="11" spans="1:3" x14ac:dyDescent="0.25">
      <c r="A11" s="7">
        <v>11</v>
      </c>
      <c r="B11" s="15" t="s">
        <v>7</v>
      </c>
      <c r="C11" s="11" t="s">
        <v>94</v>
      </c>
    </row>
    <row r="12" spans="1:3" ht="30" x14ac:dyDescent="0.25">
      <c r="A12" s="6">
        <v>12</v>
      </c>
      <c r="B12" s="18" t="s">
        <v>8</v>
      </c>
      <c r="C12" s="8" t="s">
        <v>92</v>
      </c>
    </row>
    <row r="13" spans="1:3" ht="30" x14ac:dyDescent="0.25">
      <c r="A13" s="6">
        <v>13</v>
      </c>
      <c r="B13" s="18" t="s">
        <v>93</v>
      </c>
      <c r="C13" s="8" t="s">
        <v>92</v>
      </c>
    </row>
    <row r="14" spans="1:3" x14ac:dyDescent="0.25">
      <c r="A14" s="7">
        <v>14</v>
      </c>
      <c r="B14" s="19" t="s">
        <v>9</v>
      </c>
      <c r="C14" s="11" t="s">
        <v>91</v>
      </c>
    </row>
    <row r="15" spans="1:3" ht="60" x14ac:dyDescent="0.25">
      <c r="A15" s="7">
        <v>15</v>
      </c>
      <c r="B15" s="18" t="s">
        <v>10</v>
      </c>
      <c r="C15" s="8" t="s">
        <v>90</v>
      </c>
    </row>
    <row r="16" spans="1:3" ht="30" x14ac:dyDescent="0.25">
      <c r="A16" s="6">
        <v>16</v>
      </c>
      <c r="B16" s="20" t="s">
        <v>11</v>
      </c>
      <c r="C16" s="8" t="s">
        <v>89</v>
      </c>
    </row>
    <row r="17" spans="1:3" ht="30" x14ac:dyDescent="0.25">
      <c r="A17" s="6">
        <v>17</v>
      </c>
      <c r="B17" s="15" t="s">
        <v>12</v>
      </c>
      <c r="C17" s="8" t="s">
        <v>88</v>
      </c>
    </row>
    <row r="18" spans="1:3" ht="30" x14ac:dyDescent="0.25">
      <c r="A18" s="7">
        <v>18</v>
      </c>
      <c r="B18" s="15" t="s">
        <v>13</v>
      </c>
      <c r="C18" s="10" t="s">
        <v>87</v>
      </c>
    </row>
    <row r="19" spans="1:3" ht="64.5" customHeight="1" x14ac:dyDescent="0.25">
      <c r="A19" s="7">
        <v>19</v>
      </c>
      <c r="B19" s="15" t="s">
        <v>14</v>
      </c>
      <c r="C19" s="9" t="s">
        <v>86</v>
      </c>
    </row>
    <row r="20" spans="1:3" ht="30" x14ac:dyDescent="0.25">
      <c r="A20" s="6">
        <v>20</v>
      </c>
      <c r="B20" s="20" t="s">
        <v>15</v>
      </c>
      <c r="C20" s="8" t="s">
        <v>85</v>
      </c>
    </row>
    <row r="21" spans="1:3" x14ac:dyDescent="0.25">
      <c r="A21" s="6">
        <v>21</v>
      </c>
      <c r="B21" s="15" t="s">
        <v>16</v>
      </c>
      <c r="C21" s="8" t="s">
        <v>84</v>
      </c>
    </row>
    <row r="22" spans="1:3" x14ac:dyDescent="0.25">
      <c r="A22" s="7">
        <v>22</v>
      </c>
      <c r="B22" s="15" t="s">
        <v>17</v>
      </c>
      <c r="C22" s="8" t="s">
        <v>83</v>
      </c>
    </row>
    <row r="23" spans="1:3" x14ac:dyDescent="0.25">
      <c r="A23" s="7">
        <v>23</v>
      </c>
      <c r="B23" s="15" t="s">
        <v>82</v>
      </c>
      <c r="C23" s="8" t="s">
        <v>81</v>
      </c>
    </row>
    <row r="24" spans="1:3" x14ac:dyDescent="0.25">
      <c r="A24" s="6">
        <v>24</v>
      </c>
      <c r="B24" s="15" t="s">
        <v>18</v>
      </c>
      <c r="C24" s="8" t="s">
        <v>80</v>
      </c>
    </row>
    <row r="25" spans="1:3" x14ac:dyDescent="0.25">
      <c r="A25" s="6">
        <v>25</v>
      </c>
      <c r="B25" s="21" t="s">
        <v>19</v>
      </c>
      <c r="C25" s="8" t="s">
        <v>79</v>
      </c>
    </row>
    <row r="26" spans="1:3" x14ac:dyDescent="0.25">
      <c r="A26" s="7">
        <v>26</v>
      </c>
      <c r="B26" s="15" t="s">
        <v>20</v>
      </c>
      <c r="C26" t="s">
        <v>78</v>
      </c>
    </row>
    <row r="27" spans="1:3" x14ac:dyDescent="0.25">
      <c r="A27" s="7">
        <v>27</v>
      </c>
      <c r="B27" s="22" t="s">
        <v>21</v>
      </c>
      <c r="C27" s="8" t="s">
        <v>77</v>
      </c>
    </row>
    <row r="28" spans="1:3" x14ac:dyDescent="0.25">
      <c r="A28" s="6">
        <v>28</v>
      </c>
      <c r="B28" s="18" t="s">
        <v>22</v>
      </c>
      <c r="C28" s="8" t="s">
        <v>76</v>
      </c>
    </row>
    <row r="29" spans="1:3" x14ac:dyDescent="0.25">
      <c r="A29" s="6">
        <v>29</v>
      </c>
      <c r="B29" s="19" t="s">
        <v>75</v>
      </c>
      <c r="C29" t="s">
        <v>74</v>
      </c>
    </row>
    <row r="30" spans="1:3" x14ac:dyDescent="0.25">
      <c r="A30" s="7">
        <v>30</v>
      </c>
      <c r="B30" s="23" t="s">
        <v>73</v>
      </c>
      <c r="C30" t="s">
        <v>72</v>
      </c>
    </row>
    <row r="31" spans="1:3" x14ac:dyDescent="0.25">
      <c r="A31" s="7">
        <v>31</v>
      </c>
      <c r="B31" s="15" t="s">
        <v>23</v>
      </c>
      <c r="C31" t="s">
        <v>71</v>
      </c>
    </row>
    <row r="32" spans="1:3" x14ac:dyDescent="0.25">
      <c r="A32" s="6">
        <v>32</v>
      </c>
      <c r="B32" s="15" t="s">
        <v>24</v>
      </c>
      <c r="C32" t="s">
        <v>70</v>
      </c>
    </row>
    <row r="33" spans="1:3" ht="24" x14ac:dyDescent="0.25">
      <c r="A33" s="6">
        <v>33</v>
      </c>
      <c r="B33" s="18" t="s">
        <v>25</v>
      </c>
      <c r="C33" s="5" t="s">
        <v>69</v>
      </c>
    </row>
    <row r="34" spans="1:3" x14ac:dyDescent="0.25">
      <c r="A34" s="7">
        <v>34</v>
      </c>
      <c r="B34" s="24" t="s">
        <v>26</v>
      </c>
      <c r="C34" t="s">
        <v>68</v>
      </c>
    </row>
    <row r="35" spans="1:3" x14ac:dyDescent="0.25">
      <c r="A35" s="7">
        <v>35</v>
      </c>
      <c r="B35" s="17" t="s">
        <v>67</v>
      </c>
      <c r="C35" s="5" t="s">
        <v>65</v>
      </c>
    </row>
    <row r="36" spans="1:3" ht="24" x14ac:dyDescent="0.25">
      <c r="A36" s="6">
        <v>36</v>
      </c>
      <c r="B36" s="17" t="s">
        <v>66</v>
      </c>
      <c r="C36" s="5" t="s">
        <v>65</v>
      </c>
    </row>
    <row r="37" spans="1:3" ht="24" x14ac:dyDescent="0.25">
      <c r="A37" s="6">
        <v>37</v>
      </c>
      <c r="B37" s="20" t="s">
        <v>27</v>
      </c>
      <c r="C37" s="5" t="s">
        <v>64</v>
      </c>
    </row>
    <row r="38" spans="1:3" x14ac:dyDescent="0.25">
      <c r="A38" s="7">
        <v>38</v>
      </c>
      <c r="B38" s="18" t="s">
        <v>28</v>
      </c>
      <c r="C38" t="s">
        <v>63</v>
      </c>
    </row>
    <row r="39" spans="1:3" x14ac:dyDescent="0.25">
      <c r="A39" s="7">
        <v>39</v>
      </c>
      <c r="B39" s="25" t="s">
        <v>29</v>
      </c>
      <c r="C39" t="s">
        <v>62</v>
      </c>
    </row>
    <row r="40" spans="1:3" ht="45" x14ac:dyDescent="0.25">
      <c r="A40" s="6">
        <v>40</v>
      </c>
      <c r="B40" s="25" t="s">
        <v>61</v>
      </c>
      <c r="C40" s="9" t="s">
        <v>60</v>
      </c>
    </row>
    <row r="41" spans="1:3" ht="45" x14ac:dyDescent="0.25">
      <c r="A41" s="6">
        <v>41</v>
      </c>
      <c r="B41" s="25" t="s">
        <v>51</v>
      </c>
      <c r="C41" s="9" t="s">
        <v>59</v>
      </c>
    </row>
    <row r="42" spans="1:3" ht="30" x14ac:dyDescent="0.25">
      <c r="A42" s="7">
        <v>42</v>
      </c>
      <c r="B42" s="25" t="s">
        <v>58</v>
      </c>
      <c r="C42" s="9" t="s">
        <v>57</v>
      </c>
    </row>
    <row r="43" spans="1:3" x14ac:dyDescent="0.25">
      <c r="A43" s="7">
        <v>43</v>
      </c>
      <c r="B43" s="25" t="s">
        <v>56</v>
      </c>
      <c r="C43" s="9" t="s">
        <v>55</v>
      </c>
    </row>
    <row r="44" spans="1:3" ht="24" x14ac:dyDescent="0.25">
      <c r="A44" s="6">
        <v>44</v>
      </c>
      <c r="B44" s="25" t="s">
        <v>54</v>
      </c>
      <c r="C44" s="10" t="s">
        <v>54</v>
      </c>
    </row>
    <row r="45" spans="1:3" ht="45" x14ac:dyDescent="0.25">
      <c r="A45" s="6">
        <v>45</v>
      </c>
      <c r="B45" s="25" t="s">
        <v>53</v>
      </c>
      <c r="C45" s="9" t="s">
        <v>52</v>
      </c>
    </row>
    <row r="46" spans="1:3" ht="45" x14ac:dyDescent="0.25">
      <c r="A46" s="7">
        <v>46</v>
      </c>
      <c r="B46" s="25" t="s">
        <v>51</v>
      </c>
      <c r="C46" s="9" t="s">
        <v>50</v>
      </c>
    </row>
    <row r="47" spans="1:3" ht="36" x14ac:dyDescent="0.25">
      <c r="A47" s="6">
        <v>47</v>
      </c>
      <c r="B47" s="25" t="s">
        <v>30</v>
      </c>
      <c r="C47" s="10" t="s">
        <v>30</v>
      </c>
    </row>
    <row r="48" spans="1:3" x14ac:dyDescent="0.25">
      <c r="A48" s="4"/>
    </row>
    <row r="49" spans="1:1" x14ac:dyDescent="0.25">
      <c r="A49" s="4"/>
    </row>
    <row r="50" spans="1:1" x14ac:dyDescent="0.25">
      <c r="A50" s="3"/>
    </row>
    <row r="51" spans="1:1" x14ac:dyDescent="0.25">
      <c r="A51" s="3"/>
    </row>
  </sheetData>
  <sheetProtection algorithmName="SHA-512" hashValue="e69m5iKSH2M+ERNydm7pBKFqyARnRZhMChe6A9Cf+LIKanCXBw/q6moXymAMBcX0DIVbtazkQJkt7+TrWLruJA==" saltValue="b0HphImpuKe/1E8QXi5GsQ==" spinCount="100000" sheet="1" objects="1" scenarios="1"/>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2021</vt:lpstr>
      <vt:lpstr>Orientacion de Diligenciamiento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 Garzon</dc:creator>
  <cp:lastModifiedBy>Luis Ferney Garzon Atará</cp:lastModifiedBy>
  <dcterms:created xsi:type="dcterms:W3CDTF">2020-05-08T00:24:13Z</dcterms:created>
  <dcterms:modified xsi:type="dcterms:W3CDTF">2021-03-10T20:05:27Z</dcterms:modified>
</cp:coreProperties>
</file>