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defaultThemeVersion="153222"/>
  <mc:AlternateContent xmlns:mc="http://schemas.openxmlformats.org/markup-compatibility/2006">
    <mc:Choice Requires="x15">
      <x15ac:absPath xmlns:x15ac="http://schemas.microsoft.com/office/spreadsheetml/2010/11/ac" url="G:\Documentos y Planes 2020\Proceso de Gestión Contractual\"/>
    </mc:Choice>
  </mc:AlternateContent>
  <workbookProtection workbookAlgorithmName="SHA-512" workbookHashValue="rB/ROyPjzDQ/tuqmqa2q7mQpwno0x2Ti9dChsYxvwuCgh6xEylPd/qdBgaaYsFDgVEiKrbDhmpAok0xu5ubhqw==" workbookSaltValue="5Lxnm0hh+xk4JEKD7kPtUg==" workbookSpinCount="100000" lockStructure="1"/>
  <bookViews>
    <workbookView xWindow="0" yWindow="0" windowWidth="20490" windowHeight="6765"/>
  </bookViews>
  <sheets>
    <sheet name="Analisis de Datos" sheetId="3" r:id="rId1"/>
    <sheet name="Contratación 2020" sheetId="4" r:id="rId2"/>
    <sheet name="Orientacion de Diligenciamiento" sheetId="2" r:id="rId3"/>
  </sheets>
  <definedNames>
    <definedName name="_xlnm._FilterDatabase" localSheetId="1" hidden="1">'Contratación 2020'!$A$5:$BL$5</definedName>
    <definedName name="millon" localSheetId="0">#REF!</definedName>
    <definedName name="millon" localSheetId="1">#REF!</definedName>
    <definedName name="millon" localSheetId="2">#REF!</definedName>
    <definedName name="millon">#REF!</definedName>
  </definedNames>
  <calcPr calcId="152511"/>
  <pivotCaches>
    <pivotCache cacheId="2" r:id="rId4"/>
    <pivotCache cacheId="3" r:id="rId5"/>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6" i="4" l="1"/>
  <c r="BC190" i="4"/>
  <c r="AN190" i="4"/>
  <c r="BL190" i="4" s="1"/>
  <c r="AH190" i="4"/>
  <c r="T190" i="4"/>
  <c r="F190" i="4"/>
  <c r="BC189" i="4"/>
  <c r="AN189" i="4"/>
  <c r="BL189" i="4" s="1"/>
  <c r="AH189" i="4"/>
  <c r="T189" i="4"/>
  <c r="F189" i="4"/>
  <c r="BC188" i="4"/>
  <c r="AN188" i="4"/>
  <c r="BL188" i="4" s="1"/>
  <c r="AH188" i="4"/>
  <c r="F188" i="4"/>
  <c r="BC187" i="4"/>
  <c r="AN187" i="4"/>
  <c r="BL187" i="4" s="1"/>
  <c r="AH187" i="4"/>
  <c r="F187" i="4"/>
  <c r="BC186" i="4"/>
  <c r="AN186" i="4"/>
  <c r="BL186" i="4" s="1"/>
  <c r="AH186" i="4"/>
  <c r="T186" i="4"/>
  <c r="F186" i="4"/>
  <c r="BC185" i="4"/>
  <c r="AN185" i="4"/>
  <c r="BL185" i="4" s="1"/>
  <c r="AH185" i="4"/>
  <c r="T185" i="4"/>
  <c r="F185" i="4"/>
  <c r="BC184" i="4"/>
  <c r="AN184" i="4"/>
  <c r="BL184" i="4" s="1"/>
  <c r="AH184" i="4"/>
  <c r="T184" i="4"/>
  <c r="F184" i="4"/>
  <c r="BC183" i="4"/>
  <c r="AN183" i="4"/>
  <c r="BL183" i="4" s="1"/>
  <c r="AH183" i="4"/>
  <c r="F183" i="4"/>
  <c r="BC182" i="4"/>
  <c r="AN182" i="4"/>
  <c r="BL182" i="4" s="1"/>
  <c r="AH182" i="4"/>
  <c r="F182" i="4"/>
  <c r="BC181" i="4"/>
  <c r="AN181" i="4"/>
  <c r="BL181" i="4" s="1"/>
  <c r="AH181" i="4"/>
  <c r="T181" i="4"/>
  <c r="F181" i="4"/>
  <c r="BC180" i="4"/>
  <c r="AN180" i="4"/>
  <c r="BL180" i="4" s="1"/>
  <c r="AH180" i="4"/>
  <c r="T180" i="4"/>
  <c r="BC179" i="4"/>
  <c r="AN179" i="4"/>
  <c r="BL179" i="4" s="1"/>
  <c r="AH179" i="4"/>
  <c r="F179" i="4"/>
  <c r="BC178" i="4"/>
  <c r="AN178" i="4"/>
  <c r="BL178" i="4" s="1"/>
  <c r="AH178" i="4"/>
  <c r="T178" i="4"/>
  <c r="F178" i="4"/>
  <c r="BC177" i="4"/>
  <c r="AN177" i="4"/>
  <c r="BL177" i="4" s="1"/>
  <c r="AH177" i="4"/>
  <c r="T177" i="4"/>
  <c r="BC176" i="4"/>
  <c r="AN176" i="4"/>
  <c r="BL176" i="4" s="1"/>
  <c r="AH176" i="4"/>
  <c r="F176" i="4"/>
  <c r="BC175" i="4"/>
  <c r="F175" i="4"/>
  <c r="BC174" i="4"/>
  <c r="AN174" i="4"/>
  <c r="BL174" i="4" s="1"/>
  <c r="AH174" i="4"/>
  <c r="F174" i="4"/>
  <c r="BC173" i="4"/>
  <c r="AN173" i="4"/>
  <c r="BL173" i="4" s="1"/>
  <c r="AH173" i="4"/>
  <c r="BC172" i="4"/>
  <c r="AN172" i="4"/>
  <c r="BL172" i="4" s="1"/>
  <c r="AH172" i="4"/>
  <c r="BC171" i="4"/>
  <c r="AN171" i="4"/>
  <c r="BL171" i="4" s="1"/>
  <c r="AH171" i="4"/>
  <c r="BC170" i="4"/>
  <c r="AN170" i="4"/>
  <c r="BL170" i="4" s="1"/>
  <c r="AH170" i="4"/>
  <c r="BC169" i="4"/>
  <c r="AN169" i="4"/>
  <c r="BL169" i="4" s="1"/>
  <c r="AH169" i="4"/>
  <c r="BC168" i="4"/>
  <c r="AN168" i="4"/>
  <c r="BL168" i="4" s="1"/>
  <c r="AH168" i="4"/>
  <c r="BC167" i="4"/>
  <c r="AN167" i="4"/>
  <c r="BL167" i="4" s="1"/>
  <c r="AH167" i="4"/>
  <c r="BC166" i="4"/>
  <c r="AN166" i="4"/>
  <c r="BL166" i="4" s="1"/>
  <c r="AH166" i="4"/>
  <c r="T166" i="4"/>
  <c r="F166" i="4"/>
  <c r="BC165" i="4"/>
  <c r="AN165" i="4"/>
  <c r="T165" i="4"/>
  <c r="F165" i="4"/>
  <c r="BL164" i="4"/>
  <c r="BC164" i="4"/>
  <c r="F164" i="4"/>
  <c r="BL163" i="4"/>
  <c r="BC163" i="4"/>
  <c r="AN163" i="4"/>
  <c r="AH163" i="4"/>
  <c r="T163" i="4"/>
  <c r="F163" i="4"/>
  <c r="BC162" i="4"/>
  <c r="AN162" i="4"/>
  <c r="BL162" i="4" s="1"/>
  <c r="AH162" i="4"/>
  <c r="F162" i="4"/>
  <c r="BC161" i="4"/>
  <c r="T161" i="4"/>
  <c r="F161" i="4"/>
  <c r="BC160" i="4"/>
  <c r="AN160" i="4"/>
  <c r="BL160" i="4" s="1"/>
  <c r="AH160" i="4"/>
  <c r="F160" i="4"/>
  <c r="BC159" i="4"/>
  <c r="AN159" i="4"/>
  <c r="BL159" i="4" s="1"/>
  <c r="AH159" i="4"/>
  <c r="F159" i="4"/>
  <c r="BL158" i="4"/>
  <c r="BC158" i="4"/>
  <c r="AH158" i="4"/>
  <c r="F158" i="4"/>
  <c r="BC157" i="4"/>
  <c r="T157" i="4"/>
  <c r="BC156" i="4"/>
  <c r="F156" i="4"/>
  <c r="BC155" i="4"/>
  <c r="F155" i="4"/>
  <c r="BL154" i="4"/>
  <c r="BC154" i="4"/>
  <c r="AH154" i="4"/>
  <c r="F154" i="4"/>
  <c r="BL153" i="4"/>
  <c r="BC153" i="4"/>
  <c r="AH153" i="4"/>
  <c r="F153" i="4"/>
  <c r="BC152" i="4"/>
  <c r="F152" i="4"/>
  <c r="BC151" i="4"/>
  <c r="F151" i="4"/>
  <c r="BC150" i="4"/>
  <c r="F150" i="4"/>
  <c r="BC149" i="4"/>
  <c r="F149" i="4"/>
  <c r="BC148" i="4"/>
  <c r="F148" i="4"/>
  <c r="BL147" i="4"/>
  <c r="BC147" i="4"/>
  <c r="AH147" i="4"/>
  <c r="F147" i="4"/>
  <c r="BC146" i="4"/>
  <c r="AN146" i="4"/>
  <c r="BL146" i="4" s="1"/>
  <c r="AH146" i="4"/>
  <c r="T146" i="4"/>
  <c r="BL145" i="4"/>
  <c r="BC145" i="4"/>
  <c r="AH145" i="4"/>
  <c r="T145" i="4"/>
  <c r="F145" i="4"/>
  <c r="BL144" i="4"/>
  <c r="BC144" i="4"/>
  <c r="AH144" i="4"/>
  <c r="F144" i="4"/>
  <c r="BC143" i="4"/>
  <c r="F143" i="4"/>
  <c r="BL142" i="4"/>
  <c r="BC142" i="4"/>
  <c r="AN142" i="4"/>
  <c r="AH142" i="4"/>
  <c r="T142" i="4"/>
  <c r="F142" i="4"/>
  <c r="BL141" i="4"/>
  <c r="BC141" i="4"/>
  <c r="AH141" i="4"/>
  <c r="F141" i="4"/>
  <c r="BC140" i="4"/>
  <c r="F140" i="4"/>
  <c r="BL139" i="4"/>
  <c r="BC139" i="4"/>
  <c r="AH139" i="4"/>
  <c r="F139" i="4"/>
  <c r="BL138" i="4"/>
  <c r="BC138" i="4"/>
  <c r="AH138" i="4"/>
  <c r="F138" i="4"/>
  <c r="BL137" i="4"/>
  <c r="BC137" i="4"/>
  <c r="AH137" i="4"/>
  <c r="T137" i="4"/>
  <c r="F137" i="4"/>
  <c r="BC136" i="4"/>
  <c r="F136" i="4"/>
  <c r="BC135" i="4"/>
  <c r="AH135" i="4"/>
  <c r="T135" i="4"/>
  <c r="F135" i="4"/>
  <c r="BC134" i="4"/>
  <c r="F134" i="4"/>
  <c r="BC133" i="4"/>
  <c r="F133" i="4"/>
  <c r="BC132" i="4"/>
  <c r="F132" i="4"/>
  <c r="BC131" i="4"/>
  <c r="AH131" i="4"/>
  <c r="T131" i="4"/>
  <c r="F131" i="4"/>
  <c r="BC130" i="4"/>
  <c r="F130" i="4"/>
  <c r="BL129" i="4"/>
  <c r="BC129" i="4"/>
  <c r="AH129" i="4"/>
  <c r="F129" i="4"/>
  <c r="BL128" i="4"/>
  <c r="BC128" i="4"/>
  <c r="AH128" i="4"/>
  <c r="F128" i="4"/>
  <c r="BL127" i="4"/>
  <c r="BC127" i="4"/>
  <c r="AH127" i="4"/>
  <c r="F127" i="4"/>
  <c r="BL126" i="4"/>
  <c r="BC126" i="4"/>
  <c r="AH126" i="4"/>
  <c r="F126" i="4"/>
  <c r="BC125" i="4"/>
  <c r="F125" i="4"/>
  <c r="BC124" i="4"/>
  <c r="F124" i="4"/>
  <c r="BC123" i="4"/>
  <c r="AN123" i="4"/>
  <c r="BL123" i="4" s="1"/>
  <c r="AH123" i="4"/>
  <c r="T123" i="4"/>
  <c r="F123" i="4"/>
  <c r="BC122" i="4"/>
  <c r="AN122" i="4"/>
  <c r="BL122" i="4" s="1"/>
  <c r="AH122" i="4"/>
  <c r="T122" i="4"/>
  <c r="F122" i="4"/>
  <c r="BC121" i="4"/>
  <c r="F121" i="4"/>
  <c r="BC120" i="4"/>
  <c r="AN120" i="4"/>
  <c r="BL120" i="4" s="1"/>
  <c r="AH120" i="4"/>
  <c r="T120" i="4"/>
  <c r="F120" i="4"/>
  <c r="BL119" i="4"/>
  <c r="BC119" i="4"/>
  <c r="AH119" i="4"/>
  <c r="T119" i="4"/>
  <c r="F119" i="4"/>
  <c r="BC118" i="4"/>
  <c r="F118" i="4"/>
  <c r="BL117" i="4"/>
  <c r="BC117" i="4"/>
  <c r="AH117" i="4"/>
  <c r="T117" i="4"/>
  <c r="F117" i="4"/>
  <c r="BL116" i="4"/>
  <c r="BC116" i="4"/>
  <c r="AH116" i="4"/>
  <c r="T116" i="4"/>
  <c r="F116" i="4"/>
  <c r="BL115" i="4"/>
  <c r="BC115" i="4"/>
  <c r="AH115" i="4"/>
  <c r="T115" i="4"/>
  <c r="F115" i="4"/>
  <c r="BC114" i="4"/>
  <c r="F114" i="4"/>
  <c r="BL113" i="4"/>
  <c r="BC113" i="4"/>
  <c r="AH113" i="4"/>
  <c r="T113" i="4"/>
  <c r="F113" i="4"/>
  <c r="BC112" i="4"/>
  <c r="AH112" i="4"/>
  <c r="T112" i="4"/>
  <c r="F112" i="4"/>
  <c r="BC111" i="4"/>
  <c r="AN111" i="4"/>
  <c r="BL111" i="4" s="1"/>
  <c r="AH111" i="4"/>
  <c r="T111" i="4"/>
  <c r="F111" i="4"/>
  <c r="BC110" i="4"/>
  <c r="F110" i="4"/>
  <c r="BC109" i="4"/>
  <c r="AN109" i="4"/>
  <c r="BL109" i="4" s="1"/>
  <c r="AH109" i="4"/>
  <c r="T109" i="4"/>
  <c r="F109" i="4"/>
  <c r="BC108" i="4"/>
  <c r="AN108" i="4"/>
  <c r="BL108" i="4" s="1"/>
  <c r="AH108" i="4"/>
  <c r="T108" i="4"/>
  <c r="F108" i="4"/>
  <c r="BL107" i="4"/>
  <c r="BC107" i="4"/>
  <c r="AH107" i="4"/>
  <c r="T107" i="4"/>
  <c r="F107" i="4"/>
  <c r="BC106" i="4"/>
  <c r="AN106" i="4"/>
  <c r="BL106" i="4" s="1"/>
  <c r="AH106" i="4"/>
  <c r="T106" i="4"/>
  <c r="F106" i="4"/>
  <c r="BC105" i="4"/>
  <c r="AN105" i="4"/>
  <c r="BL105" i="4" s="1"/>
  <c r="AH105" i="4"/>
  <c r="T105" i="4"/>
  <c r="F105" i="4"/>
  <c r="BC104" i="4"/>
  <c r="F104" i="4"/>
  <c r="BC103" i="4"/>
  <c r="AN103" i="4"/>
  <c r="BL103" i="4" s="1"/>
  <c r="AH103" i="4"/>
  <c r="T103" i="4"/>
  <c r="F103" i="4"/>
  <c r="BC102" i="4"/>
  <c r="AN102" i="4"/>
  <c r="BL102" i="4" s="1"/>
  <c r="AH102" i="4"/>
  <c r="T102" i="4"/>
  <c r="F102" i="4"/>
  <c r="BC101" i="4"/>
  <c r="AH101" i="4"/>
  <c r="T101" i="4"/>
  <c r="F101" i="4"/>
  <c r="BC100" i="4"/>
  <c r="AH100" i="4"/>
  <c r="T100" i="4"/>
  <c r="F100" i="4"/>
  <c r="BC99" i="4"/>
  <c r="AN99" i="4"/>
  <c r="BL99" i="4" s="1"/>
  <c r="AH99" i="4"/>
  <c r="T99" i="4"/>
  <c r="F99" i="4"/>
  <c r="BC98" i="4"/>
  <c r="AN98" i="4"/>
  <c r="BL98" i="4" s="1"/>
  <c r="AH98" i="4"/>
  <c r="T98" i="4"/>
  <c r="F98" i="4"/>
  <c r="BC97" i="4"/>
  <c r="AN97" i="4"/>
  <c r="BL97" i="4" s="1"/>
  <c r="AH97" i="4"/>
  <c r="T97" i="4"/>
  <c r="F97" i="4"/>
  <c r="BC96" i="4"/>
  <c r="AN96" i="4"/>
  <c r="BL96" i="4" s="1"/>
  <c r="AH96" i="4"/>
  <c r="T96" i="4"/>
  <c r="F96" i="4"/>
  <c r="BC95" i="4"/>
  <c r="F95" i="4"/>
  <c r="BC94" i="4"/>
  <c r="AN94" i="4"/>
  <c r="BL94" i="4" s="1"/>
  <c r="AH94" i="4"/>
  <c r="T94" i="4"/>
  <c r="F94" i="4"/>
  <c r="BC93" i="4"/>
  <c r="AN93" i="4"/>
  <c r="BL93" i="4" s="1"/>
  <c r="AH93" i="4"/>
  <c r="T93" i="4"/>
  <c r="F93" i="4"/>
  <c r="BC92" i="4"/>
  <c r="F92" i="4"/>
  <c r="BC91" i="4"/>
  <c r="AN91" i="4"/>
  <c r="BL91" i="4" s="1"/>
  <c r="AH91" i="4"/>
  <c r="T91" i="4"/>
  <c r="F91" i="4"/>
  <c r="BC90" i="4"/>
  <c r="AN90" i="4"/>
  <c r="BL90" i="4" s="1"/>
  <c r="AH90" i="4"/>
  <c r="T90" i="4"/>
  <c r="F90" i="4"/>
  <c r="BC89" i="4"/>
  <c r="AH89" i="4"/>
  <c r="T89" i="4"/>
  <c r="F89" i="4"/>
  <c r="BC88" i="4"/>
  <c r="AN88" i="4"/>
  <c r="BL88" i="4" s="1"/>
  <c r="AH88" i="4"/>
  <c r="T88" i="4"/>
  <c r="F88" i="4"/>
  <c r="BC87" i="4"/>
  <c r="AN87" i="4"/>
  <c r="BL87" i="4" s="1"/>
  <c r="AH87" i="4"/>
  <c r="T87" i="4"/>
  <c r="F87" i="4"/>
  <c r="BC86" i="4"/>
  <c r="AN86" i="4"/>
  <c r="BL86" i="4" s="1"/>
  <c r="AH86" i="4"/>
  <c r="T86" i="4"/>
  <c r="F86" i="4"/>
  <c r="BC85" i="4"/>
  <c r="AN85" i="4"/>
  <c r="BL85" i="4" s="1"/>
  <c r="AH85" i="4"/>
  <c r="T85" i="4"/>
  <c r="F85" i="4"/>
  <c r="BC84" i="4"/>
  <c r="AN84" i="4"/>
  <c r="BL84" i="4" s="1"/>
  <c r="AH84" i="4"/>
  <c r="T84" i="4"/>
  <c r="F84" i="4"/>
  <c r="BC83" i="4"/>
  <c r="AN83" i="4"/>
  <c r="BL83" i="4" s="1"/>
  <c r="AH83" i="4"/>
  <c r="T83" i="4"/>
  <c r="F83" i="4"/>
  <c r="BC82" i="4"/>
  <c r="AN82" i="4"/>
  <c r="BL82" i="4" s="1"/>
  <c r="AH82" i="4"/>
  <c r="T82" i="4"/>
  <c r="F82" i="4"/>
  <c r="BC81" i="4"/>
  <c r="AN81" i="4"/>
  <c r="BL81" i="4" s="1"/>
  <c r="AH81" i="4"/>
  <c r="T81" i="4"/>
  <c r="F81" i="4"/>
  <c r="BC80" i="4"/>
  <c r="AN80" i="4"/>
  <c r="BL80" i="4" s="1"/>
  <c r="AH80" i="4"/>
  <c r="T80" i="4"/>
  <c r="F80" i="4"/>
  <c r="BC79" i="4"/>
  <c r="AN79" i="4"/>
  <c r="BL79" i="4" s="1"/>
  <c r="AH79" i="4"/>
  <c r="T79" i="4"/>
  <c r="F79" i="4"/>
  <c r="BC78" i="4"/>
  <c r="AN78" i="4"/>
  <c r="BL78" i="4" s="1"/>
  <c r="AH78" i="4"/>
  <c r="T78" i="4"/>
  <c r="F78" i="4"/>
  <c r="BC77" i="4"/>
  <c r="AH77" i="4"/>
  <c r="T77" i="4"/>
  <c r="F77" i="4"/>
  <c r="BC76" i="4"/>
  <c r="AN76" i="4"/>
  <c r="BL76" i="4" s="1"/>
  <c r="AH76" i="4"/>
  <c r="T76" i="4"/>
  <c r="F76" i="4"/>
  <c r="BC75" i="4"/>
  <c r="AN75" i="4"/>
  <c r="BL75" i="4" s="1"/>
  <c r="AH75" i="4"/>
  <c r="T75" i="4"/>
  <c r="F75" i="4"/>
  <c r="BC74" i="4"/>
  <c r="AN74" i="4"/>
  <c r="BL74" i="4" s="1"/>
  <c r="AH74" i="4"/>
  <c r="T74" i="4"/>
  <c r="F74" i="4"/>
  <c r="BC73" i="4"/>
  <c r="AN73" i="4"/>
  <c r="BL73" i="4" s="1"/>
  <c r="AH73" i="4"/>
  <c r="T73" i="4"/>
  <c r="F73" i="4"/>
  <c r="BC72" i="4"/>
  <c r="AN72" i="4"/>
  <c r="BL72" i="4" s="1"/>
  <c r="AH72" i="4"/>
  <c r="T72" i="4"/>
  <c r="F72" i="4"/>
  <c r="BC71" i="4"/>
  <c r="AN71" i="4"/>
  <c r="BL71" i="4" s="1"/>
  <c r="AH71" i="4"/>
  <c r="T71" i="4"/>
  <c r="F71" i="4"/>
  <c r="BC70" i="4"/>
  <c r="AN70" i="4"/>
  <c r="BL70" i="4" s="1"/>
  <c r="AH70" i="4"/>
  <c r="T70" i="4"/>
  <c r="F70" i="4"/>
  <c r="BC69" i="4"/>
  <c r="AN69" i="4"/>
  <c r="BL69" i="4" s="1"/>
  <c r="AH69" i="4"/>
  <c r="T69" i="4"/>
  <c r="F69" i="4"/>
  <c r="BC68" i="4"/>
  <c r="AN68" i="4"/>
  <c r="BL68" i="4" s="1"/>
  <c r="AH68" i="4"/>
  <c r="T68" i="4"/>
  <c r="F68" i="4"/>
  <c r="BC67" i="4"/>
  <c r="AN67" i="4"/>
  <c r="BL67" i="4" s="1"/>
  <c r="AH67" i="4"/>
  <c r="T67" i="4"/>
  <c r="F67" i="4"/>
  <c r="BC66" i="4"/>
  <c r="AN66" i="4"/>
  <c r="BL66" i="4" s="1"/>
  <c r="AH66" i="4"/>
  <c r="T66" i="4"/>
  <c r="F66" i="4"/>
  <c r="BC65" i="4"/>
  <c r="AN65" i="4"/>
  <c r="BL65" i="4" s="1"/>
  <c r="AH65" i="4"/>
  <c r="T65" i="4"/>
  <c r="F65" i="4"/>
  <c r="BC64" i="4"/>
  <c r="AN64" i="4"/>
  <c r="BL64" i="4" s="1"/>
  <c r="AH64" i="4"/>
  <c r="T64" i="4"/>
  <c r="F64" i="4"/>
  <c r="BC63" i="4"/>
  <c r="AN63" i="4"/>
  <c r="BL63" i="4" s="1"/>
  <c r="AH63" i="4"/>
  <c r="T63" i="4"/>
  <c r="F63" i="4"/>
  <c r="BC62" i="4"/>
  <c r="AN62" i="4"/>
  <c r="BL62" i="4" s="1"/>
  <c r="AH62" i="4"/>
  <c r="T62" i="4"/>
  <c r="F62" i="4"/>
  <c r="BC61" i="4"/>
  <c r="AN61" i="4"/>
  <c r="BL61" i="4" s="1"/>
  <c r="AH61" i="4"/>
  <c r="T61" i="4"/>
  <c r="F61" i="4"/>
  <c r="BC60" i="4"/>
  <c r="AN60" i="4"/>
  <c r="BL60" i="4" s="1"/>
  <c r="AH60" i="4"/>
  <c r="T60" i="4"/>
  <c r="F60" i="4"/>
  <c r="BC59" i="4"/>
  <c r="AN59" i="4"/>
  <c r="BL59" i="4" s="1"/>
  <c r="AH59" i="4"/>
  <c r="T59" i="4"/>
  <c r="F59" i="4"/>
  <c r="BC58" i="4"/>
  <c r="AN58" i="4"/>
  <c r="BL58" i="4" s="1"/>
  <c r="AH58" i="4"/>
  <c r="T58" i="4"/>
  <c r="F58" i="4"/>
  <c r="BC57" i="4"/>
  <c r="AN57" i="4"/>
  <c r="BL57" i="4" s="1"/>
  <c r="AH57" i="4"/>
  <c r="T57" i="4"/>
  <c r="F57" i="4"/>
  <c r="BC56" i="4"/>
  <c r="AN56" i="4"/>
  <c r="BL56" i="4" s="1"/>
  <c r="AH56" i="4"/>
  <c r="T56" i="4"/>
  <c r="F56" i="4"/>
  <c r="BC55" i="4"/>
  <c r="AN55" i="4"/>
  <c r="BL55" i="4" s="1"/>
  <c r="AH55" i="4"/>
  <c r="T55" i="4"/>
  <c r="F55" i="4"/>
  <c r="BC54" i="4"/>
  <c r="AN54" i="4"/>
  <c r="BL54" i="4" s="1"/>
  <c r="AH54" i="4"/>
  <c r="T54" i="4"/>
  <c r="F54" i="4"/>
  <c r="BC53" i="4"/>
  <c r="AN53" i="4"/>
  <c r="BL53" i="4" s="1"/>
  <c r="AH53" i="4"/>
  <c r="T53" i="4"/>
  <c r="F53" i="4"/>
  <c r="BC52" i="4"/>
  <c r="AN52" i="4"/>
  <c r="BL52" i="4" s="1"/>
  <c r="AH52" i="4"/>
  <c r="T52" i="4"/>
  <c r="F52" i="4"/>
  <c r="BC51" i="4"/>
  <c r="AN51" i="4"/>
  <c r="BL51" i="4" s="1"/>
  <c r="AH51" i="4"/>
  <c r="T51" i="4"/>
  <c r="F51" i="4"/>
  <c r="BC50" i="4"/>
  <c r="AN50" i="4"/>
  <c r="BL50" i="4" s="1"/>
  <c r="AH50" i="4"/>
  <c r="T50" i="4"/>
  <c r="F50" i="4"/>
  <c r="BC49" i="4"/>
  <c r="AN49" i="4"/>
  <c r="BL49" i="4" s="1"/>
  <c r="AH49" i="4"/>
  <c r="T49" i="4"/>
  <c r="F49" i="4"/>
  <c r="BC48" i="4"/>
  <c r="AN48" i="4"/>
  <c r="BL48" i="4" s="1"/>
  <c r="AH48" i="4"/>
  <c r="T48" i="4"/>
  <c r="F48" i="4"/>
  <c r="BC47" i="4"/>
  <c r="AN47" i="4"/>
  <c r="BL47" i="4" s="1"/>
  <c r="AH47" i="4"/>
  <c r="T47" i="4"/>
  <c r="F47" i="4"/>
  <c r="BC46" i="4"/>
  <c r="AN46" i="4"/>
  <c r="BL46" i="4" s="1"/>
  <c r="AH46" i="4"/>
  <c r="T46" i="4"/>
  <c r="F46" i="4"/>
  <c r="BC45" i="4"/>
  <c r="AN45" i="4"/>
  <c r="BL45" i="4" s="1"/>
  <c r="AH45" i="4"/>
  <c r="T45" i="4"/>
  <c r="F45" i="4"/>
  <c r="BC44" i="4"/>
  <c r="AN44" i="4"/>
  <c r="BL44" i="4" s="1"/>
  <c r="AH44" i="4"/>
  <c r="T44" i="4"/>
  <c r="F44" i="4"/>
  <c r="BC43" i="4"/>
  <c r="AN43" i="4"/>
  <c r="BL43" i="4" s="1"/>
  <c r="AH43" i="4"/>
  <c r="T43" i="4"/>
  <c r="F43" i="4"/>
  <c r="BC42" i="4"/>
  <c r="AN42" i="4"/>
  <c r="BL42" i="4" s="1"/>
  <c r="AH42" i="4"/>
  <c r="T42" i="4"/>
  <c r="F42" i="4"/>
  <c r="BC41" i="4"/>
  <c r="AN41" i="4"/>
  <c r="BL41" i="4" s="1"/>
  <c r="AH41" i="4"/>
  <c r="T41" i="4"/>
  <c r="F41" i="4"/>
  <c r="BC40" i="4"/>
  <c r="AN40" i="4"/>
  <c r="BL40" i="4" s="1"/>
  <c r="AH40" i="4"/>
  <c r="T40" i="4"/>
  <c r="F40" i="4"/>
  <c r="BC39" i="4"/>
  <c r="AN39" i="4"/>
  <c r="BL39" i="4" s="1"/>
  <c r="AH39" i="4"/>
  <c r="T39" i="4"/>
  <c r="F39" i="4"/>
  <c r="BC38" i="4"/>
  <c r="AN38" i="4"/>
  <c r="BL38" i="4" s="1"/>
  <c r="AH38" i="4"/>
  <c r="T38" i="4"/>
  <c r="F38" i="4"/>
  <c r="BC37" i="4"/>
  <c r="AN37" i="4"/>
  <c r="BL37" i="4" s="1"/>
  <c r="AH37" i="4"/>
  <c r="T37" i="4"/>
  <c r="F37" i="4"/>
  <c r="BC36" i="4"/>
  <c r="AN36" i="4"/>
  <c r="BL36" i="4" s="1"/>
  <c r="AH36" i="4"/>
  <c r="T36" i="4"/>
  <c r="F36" i="4"/>
  <c r="BC35" i="4"/>
  <c r="AN35" i="4"/>
  <c r="BL35" i="4" s="1"/>
  <c r="AH35" i="4"/>
  <c r="T35" i="4"/>
  <c r="F35" i="4"/>
  <c r="BC34" i="4"/>
  <c r="AN34" i="4"/>
  <c r="BL34" i="4" s="1"/>
  <c r="AH34" i="4"/>
  <c r="T34" i="4"/>
  <c r="F34" i="4"/>
  <c r="BC33" i="4"/>
  <c r="AN33" i="4"/>
  <c r="BL33" i="4" s="1"/>
  <c r="AH33" i="4"/>
  <c r="T33" i="4"/>
  <c r="F33" i="4"/>
  <c r="BC32" i="4"/>
  <c r="AN32" i="4"/>
  <c r="BL32" i="4" s="1"/>
  <c r="AH32" i="4"/>
  <c r="T32" i="4"/>
  <c r="F32" i="4"/>
  <c r="BC31" i="4"/>
  <c r="AN31" i="4"/>
  <c r="BL31" i="4" s="1"/>
  <c r="AH31" i="4"/>
  <c r="T31" i="4"/>
  <c r="F31" i="4"/>
  <c r="BC30" i="4"/>
  <c r="AN30" i="4"/>
  <c r="BL30" i="4" s="1"/>
  <c r="AH30" i="4"/>
  <c r="T30" i="4"/>
  <c r="F30" i="4"/>
  <c r="BC29" i="4"/>
  <c r="AN29" i="4"/>
  <c r="BL29" i="4" s="1"/>
  <c r="AH29" i="4"/>
  <c r="T29" i="4"/>
  <c r="F29" i="4"/>
  <c r="BC28" i="4"/>
  <c r="AN28" i="4"/>
  <c r="BL28" i="4" s="1"/>
  <c r="AH28" i="4"/>
  <c r="T28" i="4"/>
  <c r="F28" i="4"/>
  <c r="BC27" i="4"/>
  <c r="AN27" i="4"/>
  <c r="BL27" i="4" s="1"/>
  <c r="AH27" i="4"/>
  <c r="T27" i="4"/>
  <c r="F27" i="4"/>
  <c r="BC26" i="4"/>
  <c r="AN26" i="4"/>
  <c r="BL26" i="4" s="1"/>
  <c r="AH26" i="4"/>
  <c r="T26" i="4"/>
  <c r="F26" i="4"/>
  <c r="BC25" i="4"/>
  <c r="AN25" i="4"/>
  <c r="BL25" i="4" s="1"/>
  <c r="AH25" i="4"/>
  <c r="T25" i="4"/>
  <c r="F25" i="4"/>
  <c r="BC24" i="4"/>
  <c r="AN24" i="4"/>
  <c r="BL24" i="4" s="1"/>
  <c r="AH24" i="4"/>
  <c r="T24" i="4"/>
  <c r="F24" i="4"/>
  <c r="BC23" i="4"/>
  <c r="AN23" i="4"/>
  <c r="BL23" i="4" s="1"/>
  <c r="AH23" i="4"/>
  <c r="T23" i="4"/>
  <c r="F23" i="4"/>
  <c r="BC22" i="4"/>
  <c r="AN22" i="4"/>
  <c r="BL22" i="4" s="1"/>
  <c r="AH22" i="4"/>
  <c r="T22" i="4"/>
  <c r="F22" i="4"/>
  <c r="BL21" i="4"/>
  <c r="BC21" i="4"/>
  <c r="AH21" i="4"/>
  <c r="F21" i="4"/>
  <c r="BC20" i="4"/>
  <c r="AN20" i="4"/>
  <c r="BL20" i="4" s="1"/>
  <c r="AH20" i="4"/>
  <c r="T20" i="4"/>
  <c r="F20" i="4"/>
  <c r="BC19" i="4"/>
  <c r="AN19" i="4"/>
  <c r="BL19" i="4" s="1"/>
  <c r="AH19" i="4"/>
  <c r="T19" i="4"/>
  <c r="F19" i="4"/>
  <c r="BC18" i="4"/>
  <c r="AN18" i="4"/>
  <c r="BL18" i="4" s="1"/>
  <c r="AH18" i="4"/>
  <c r="T18" i="4"/>
  <c r="F18" i="4"/>
  <c r="BC17" i="4"/>
  <c r="AN17" i="4"/>
  <c r="BL17" i="4" s="1"/>
  <c r="AH17" i="4"/>
  <c r="T17" i="4"/>
  <c r="F17" i="4"/>
  <c r="BC16" i="4"/>
  <c r="AN16" i="4"/>
  <c r="BL16" i="4" s="1"/>
  <c r="AH16" i="4"/>
  <c r="T16" i="4"/>
  <c r="F16" i="4"/>
  <c r="BC15" i="4"/>
  <c r="AN15" i="4"/>
  <c r="BL15" i="4" s="1"/>
  <c r="AH15" i="4"/>
  <c r="T15" i="4"/>
  <c r="F15" i="4"/>
  <c r="BC14" i="4"/>
  <c r="AN14" i="4"/>
  <c r="BL14" i="4" s="1"/>
  <c r="AH14" i="4"/>
  <c r="T14" i="4"/>
  <c r="F14" i="4"/>
  <c r="BC13" i="4"/>
  <c r="AN13" i="4"/>
  <c r="BL13" i="4" s="1"/>
  <c r="AH13" i="4"/>
  <c r="T13" i="4"/>
  <c r="F13" i="4"/>
  <c r="BC12" i="4"/>
  <c r="AN12" i="4"/>
  <c r="BL12" i="4" s="1"/>
  <c r="AH12" i="4"/>
  <c r="T12" i="4"/>
  <c r="F12" i="4"/>
  <c r="BL11" i="4"/>
  <c r="BC11" i="4"/>
  <c r="AH11" i="4"/>
  <c r="F11" i="4"/>
  <c r="BC10" i="4"/>
  <c r="AN10" i="4"/>
  <c r="AH10" i="4"/>
  <c r="T10" i="4"/>
  <c r="F10" i="4"/>
  <c r="BC9" i="4"/>
  <c r="AN9" i="4"/>
  <c r="BL9" i="4" s="1"/>
  <c r="AH9" i="4"/>
  <c r="T9" i="4"/>
  <c r="F9" i="4"/>
  <c r="BC8" i="4"/>
  <c r="AN8" i="4"/>
  <c r="BL8" i="4" s="1"/>
  <c r="AH8" i="4"/>
  <c r="T8" i="4"/>
  <c r="F8" i="4"/>
  <c r="BC7" i="4"/>
  <c r="AN7" i="4"/>
  <c r="BL7" i="4" s="1"/>
  <c r="AH7" i="4"/>
  <c r="T7" i="4"/>
  <c r="F7" i="4"/>
  <c r="BL6" i="4"/>
  <c r="BC6" i="4"/>
</calcChain>
</file>

<file path=xl/sharedStrings.xml><?xml version="1.0" encoding="utf-8"?>
<sst xmlns="http://schemas.openxmlformats.org/spreadsheetml/2006/main" count="4378" uniqueCount="1434">
  <si>
    <t>PLATAFORMA</t>
  </si>
  <si>
    <t>CONSECUTIVO</t>
  </si>
  <si>
    <t>PROFESiONAL ENCARGADO</t>
  </si>
  <si>
    <t>EXPEDIENTE</t>
  </si>
  <si>
    <t>N°PROCESO EN SECOP</t>
  </si>
  <si>
    <t>MES</t>
  </si>
  <si>
    <t>FECHA PUBLICACION PROCESO SECOP II-TIENDA VIRTUAL</t>
  </si>
  <si>
    <t>MODALIDAD</t>
  </si>
  <si>
    <t>CAUSAL</t>
  </si>
  <si>
    <t>AREA DE LA  NECESiDAD</t>
  </si>
  <si>
    <t>OBJETO</t>
  </si>
  <si>
    <t>CODIGO UNSCSP</t>
  </si>
  <si>
    <t>NoMBRE DE CODIGO</t>
  </si>
  <si>
    <t>VALOR PROCESO</t>
  </si>
  <si>
    <t>CDP</t>
  </si>
  <si>
    <t>RUBRO</t>
  </si>
  <si>
    <t>ETAPA</t>
  </si>
  <si>
    <t>ESTADO</t>
  </si>
  <si>
    <t>N° DE CONTRATO CELEBRADO</t>
  </si>
  <si>
    <t>FECHA DE FIRMA CONTRATO</t>
  </si>
  <si>
    <t>TIPO DE CONTRATO</t>
  </si>
  <si>
    <t>REGIONAL</t>
  </si>
  <si>
    <t xml:space="preserve">LUGAR DE EJECUCION
</t>
  </si>
  <si>
    <t>CONTRATISTA</t>
  </si>
  <si>
    <t>IDENTIFICACION</t>
  </si>
  <si>
    <t>DV</t>
  </si>
  <si>
    <t>N° RP</t>
  </si>
  <si>
    <t>FECHA RP</t>
  </si>
  <si>
    <t>VALOR VIGENCIA 2020</t>
  </si>
  <si>
    <t>VALOR VF 2021</t>
  </si>
  <si>
    <t>VALOR VF 2022</t>
  </si>
  <si>
    <t>VALOR VF 2023</t>
  </si>
  <si>
    <t>VALOR TOTAL CONTRATO + VF</t>
  </si>
  <si>
    <t>GARANTIA</t>
  </si>
  <si>
    <t>FECHA DE EXPEDICION GARANTIA</t>
  </si>
  <si>
    <t>RIESGOS</t>
  </si>
  <si>
    <t>FECHA DE INICIO DEL CONTRATO</t>
  </si>
  <si>
    <t>FECHA DE TERMINACION DEL CONTRATO</t>
  </si>
  <si>
    <t>DIAS DE EJECUCION DEL CONTRATO</t>
  </si>
  <si>
    <t>NOMBRE SUPERVISOR</t>
  </si>
  <si>
    <t>CEDULA SUPERVISOR</t>
  </si>
  <si>
    <t xml:space="preserve">ADICION 1 </t>
  </si>
  <si>
    <t>FECHA  DE FIRMA</t>
  </si>
  <si>
    <t>ADICION 2</t>
  </si>
  <si>
    <t>FECHADE FIRMA</t>
  </si>
  <si>
    <t>ADICION 3</t>
  </si>
  <si>
    <t>ADICION 4</t>
  </si>
  <si>
    <t>FECHA DE FIRMA</t>
  </si>
  <si>
    <t>ADICION 5</t>
  </si>
  <si>
    <t>LIBERACION</t>
  </si>
  <si>
    <t xml:space="preserve">FECHA LIBERACION </t>
  </si>
  <si>
    <t>VALOR TOTAL DEL CONTRATO CON ADICIONES VIGENCIA</t>
  </si>
  <si>
    <t>PRORROGA 1  EN DIAS</t>
  </si>
  <si>
    <t>PRORROGA 2 EN DIAS</t>
  </si>
  <si>
    <t xml:space="preserve">FECHADE FIRMA </t>
  </si>
  <si>
    <t>PRORROGA 3 EN DIAS</t>
  </si>
  <si>
    <t>PRORROGA 4 EN DIAS</t>
  </si>
  <si>
    <t>TIEMPO DE EJECUCION DEL CONTRATO CON LAS PRORROGAS</t>
  </si>
  <si>
    <t>Secop II</t>
  </si>
  <si>
    <t xml:space="preserve">Diana Esperanza Duran Garcia </t>
  </si>
  <si>
    <t>20196231405000078E</t>
  </si>
  <si>
    <t>MC-014-2019</t>
  </si>
  <si>
    <t>Febrero</t>
  </si>
  <si>
    <t>Contratación Mínima Cuantía</t>
  </si>
  <si>
    <t>Mínima Cuantía</t>
  </si>
  <si>
    <t>Subdirección Administrativa y Financiera</t>
  </si>
  <si>
    <t>Contratar el mantenimiento preventivo y correctivo con suministro de repuestos nuevos originales, para los vehículos marca TOYOTA que conforman el parque automotor de la Unidad Administrativa Especial Migración Colombia a Nivel Nacional</t>
  </si>
  <si>
    <t>Servicios de mantenimiento y reparación de vehículos</t>
  </si>
  <si>
    <t xml:space="preserve">A-02-02-02-008 </t>
  </si>
  <si>
    <t>Celebrado</t>
  </si>
  <si>
    <t>En ejecución</t>
  </si>
  <si>
    <t>AO-009-2019</t>
  </si>
  <si>
    <t>Prestación de Servicios</t>
  </si>
  <si>
    <t>Nivel Central</t>
  </si>
  <si>
    <t>Bogotá D.C.</t>
  </si>
  <si>
    <t>CARCO S.A</t>
  </si>
  <si>
    <t>No</t>
  </si>
  <si>
    <t>N/A</t>
  </si>
  <si>
    <t>Felipe Castillo Cardenas</t>
  </si>
  <si>
    <t>Jenny Motavita</t>
  </si>
  <si>
    <t>20196231405000144E</t>
  </si>
  <si>
    <t>LP-007-2019</t>
  </si>
  <si>
    <t>Agosto</t>
  </si>
  <si>
    <t>Contratación Licitación</t>
  </si>
  <si>
    <t>Oficina de Tecnología de la Informacion</t>
  </si>
  <si>
    <t>Contratar el desarrollo del software para el control y administración de BIOMIG – Fase II y adquisición de pasillos automáticos de acuerdo con las especificaciones requeridas por la Unidad Administrativa Especial Migración Colombia.</t>
  </si>
  <si>
    <t>Dispositivos de control de seguridad</t>
  </si>
  <si>
    <t xml:space="preserve">C-1199-1002-10-0-1199001-02 </t>
  </si>
  <si>
    <t>CO 121-2019</t>
  </si>
  <si>
    <t>octubre</t>
  </si>
  <si>
    <t>Compraventa</t>
  </si>
  <si>
    <t xml:space="preserve">Nivel Nacional </t>
  </si>
  <si>
    <t xml:space="preserve">UNION TEMPORAL CONTROL FRONTERIZO INCOMELC THALES </t>
  </si>
  <si>
    <t>SI</t>
  </si>
  <si>
    <t xml:space="preserve">86 RESPONSAB EXTRACONTRACTUAL + CALIDAD_CORRECTO FUNCIONAM D LOS BIENES SUMIN </t>
  </si>
  <si>
    <t>HERNANDEZ MOLANO JERSON LEONEL -ROBINSON VALENCIA APOYO</t>
  </si>
  <si>
    <t>80851224-75035031</t>
  </si>
  <si>
    <t xml:space="preserve">Alejandra Maria Arcos </t>
  </si>
  <si>
    <t>20196231403000145E</t>
  </si>
  <si>
    <t>MC-045-2019</t>
  </si>
  <si>
    <t>Octubre</t>
  </si>
  <si>
    <t>Oficina Asesora de Planeación</t>
  </si>
  <si>
    <t>Adquirir suscripción al licenciamiento de una suite de software para la administración de los sistemas de gestión, servicio de soporte y personalización, de conformidad con las especificaciones técnicas de la Unidad Administrativa Especial Migración Colombia.</t>
  </si>
  <si>
    <t>432323   432326    432315     432316     811122</t>
  </si>
  <si>
    <t>Difusión de tecnologías de información y telecomunicaciones</t>
  </si>
  <si>
    <t>C-1199-1002-10-0-1199001-02</t>
  </si>
  <si>
    <t>AO-038-2019</t>
  </si>
  <si>
    <t>ITS SOLUCIONES ESTRATEGICAS S.A.S</t>
  </si>
  <si>
    <t xml:space="preserve">Si </t>
  </si>
  <si>
    <t xml:space="preserve">44 CUMPLIM+ CALIDAD_CORRECTO FUNCIONAM D LOS BIENES SUMIN </t>
  </si>
  <si>
    <t>JUAN CAMILO GARZON GONZALEZ</t>
  </si>
  <si>
    <t>20196231401000015E</t>
  </si>
  <si>
    <t>PCD-104-2019</t>
  </si>
  <si>
    <t>Contratación Directa</t>
  </si>
  <si>
    <t>Arrendamiento</t>
  </si>
  <si>
    <t>Contratar el arrendamiento de un local comercial en la ciudad de Valledupar - Departamento del Cesar, ubicado en la Carrera 8 # 15-19, para el funcionamiento del Centro Facilitador de Servicios Migratorios que hace parte de la Regional Guajira.</t>
  </si>
  <si>
    <t>Servicios de Gestión, Servicios Profesionales de Empresa y Servicios Administrativos</t>
  </si>
  <si>
    <t>A-02-02-02-007</t>
  </si>
  <si>
    <t>CO-130-2019</t>
  </si>
  <si>
    <t>Regional Guajira</t>
  </si>
  <si>
    <t>Valledupar</t>
  </si>
  <si>
    <t>ASESORES FINANCIEROS VILLAZON GUTIERREZ S.A</t>
  </si>
  <si>
    <t>326619-2119</t>
  </si>
  <si>
    <t>WILLIAM EDUARDO TRIANA RAMIREZ</t>
  </si>
  <si>
    <t>Secop I</t>
  </si>
  <si>
    <t>Jose Clemente Gomez Romero</t>
  </si>
  <si>
    <t>20196231401000008E</t>
  </si>
  <si>
    <t>PCD-107-2019</t>
  </si>
  <si>
    <t>Contratar el arrendamiento de un local comercial en la ciudad de Armenia en el Departamento del Quindío, para el funcionamiento del CFSM de Armenia</t>
  </si>
  <si>
    <t>Alquiler y arrendamiento de propiedades o edificaciones.</t>
  </si>
  <si>
    <t>52819 y VF</t>
  </si>
  <si>
    <t>CO-133-2019</t>
  </si>
  <si>
    <t>Regional Eje Cafetero</t>
  </si>
  <si>
    <t>Armenia</t>
  </si>
  <si>
    <t>LILIANA RODRIGUEZ OROZCO</t>
  </si>
  <si>
    <t>331619 VF 2519</t>
  </si>
  <si>
    <t>ELIZABETH USECHE MARIN</t>
  </si>
  <si>
    <t>20196231401000006E</t>
  </si>
  <si>
    <t>PCD-106-2019</t>
  </si>
  <si>
    <t>Contratar el arrendamiento de un cupo de parqueadero para el parque automotor del Centro Facilitador de Servicios Migratorios de la ciudad de Quibdó, ubicado en la calle 25#6-08.</t>
  </si>
  <si>
    <t>51319 y VF</t>
  </si>
  <si>
    <t>CO-144-2019</t>
  </si>
  <si>
    <t>Regional  Antioquia</t>
  </si>
  <si>
    <t>Quibdó</t>
  </si>
  <si>
    <t>LUIS ANIBAL SUAREZ MOSCOSO</t>
  </si>
  <si>
    <t>343419 VF 4019</t>
  </si>
  <si>
    <t>JAIRO ROJAS PEREZ</t>
  </si>
  <si>
    <t>20196231401000011E</t>
  </si>
  <si>
    <t>PCD-111-2019</t>
  </si>
  <si>
    <t>Noviembre</t>
  </si>
  <si>
    <t>Contratar el arrendamiento de tres (03) cupos de parqueadero para el parque automotor asignado al Centro Facilitador de Servicios Migratorios de la ciudad de Yopal Casanare, ubicado en la Carrera 22 No.6-71</t>
  </si>
  <si>
    <t>52619 y VF</t>
  </si>
  <si>
    <t>CO-143-2019</t>
  </si>
  <si>
    <t>Regional Orinoquia</t>
  </si>
  <si>
    <t>Yopal</t>
  </si>
  <si>
    <t>LUZ MIRIAM GARZON RIOS</t>
  </si>
  <si>
    <t>343719 VF 4219</t>
  </si>
  <si>
    <t>NO</t>
  </si>
  <si>
    <t>ALVARO CASTRO RUGELES</t>
  </si>
  <si>
    <t>20196231401000010E</t>
  </si>
  <si>
    <t>PCD-110-2019</t>
  </si>
  <si>
    <t>Contratar el arrendamiento de los bienes inmuebles ubicados en el municipio de Turbo - Antioquia, identificados con las nomenclaturas calle 100 No 14-63, apartamento 101 y Calle 100 No 14-57, apartamento 201 esquina</t>
  </si>
  <si>
    <t>52719 y VF</t>
  </si>
  <si>
    <t>CO-127-2019</t>
  </si>
  <si>
    <t>Turbo</t>
  </si>
  <si>
    <t>LINDA MERY GRACIANY DE ESCOBAR</t>
  </si>
  <si>
    <t>321319 VF 1319</t>
  </si>
  <si>
    <t>20196231401000021E</t>
  </si>
  <si>
    <t>PCD-109-2019</t>
  </si>
  <si>
    <t>Contratar el Arrendamiento de un bien inmueble ubicado en Urbanización Mistares etapa 1 casa No. 75 del municipio de Cumbal, corregimiento de Chiles - Nariño, con destino al funcionamiento del Puesto de Control Migratorio Terrestre PCMT Chiles - Tufiño de Migración Colombia</t>
  </si>
  <si>
    <t xml:space="preserve">SERVICIOS INMOBILIARIOS </t>
  </si>
  <si>
    <t xml:space="preserve">A-02-02-02-007 </t>
  </si>
  <si>
    <t>CO 142-2019</t>
  </si>
  <si>
    <t>Regional Nariño</t>
  </si>
  <si>
    <t>Pasto.</t>
  </si>
  <si>
    <t xml:space="preserve">PARMENEDIS IBARRA CORDOBA </t>
  </si>
  <si>
    <t>ANA MERCEDES FIGEROA</t>
  </si>
  <si>
    <t>20196231401000019E</t>
  </si>
  <si>
    <t>PCD-116-2019</t>
  </si>
  <si>
    <t>Contratar el arrendamiento de un inmueble para el funcionamiento del Puesto de Control Migratorio Marítimo de Bahía Solano Chocó . lcance del Objeto: El inmueble está identificado con matrícula inmobiliaria No. 186- 520, ubicado en la Calle 3ª entre carreras 1ª y 2ª del barrio Ciudad Mutis</t>
  </si>
  <si>
    <t>CO 139-2019</t>
  </si>
  <si>
    <t>Bahía Solano</t>
  </si>
  <si>
    <t xml:space="preserve">AYDA ABADIA PINO  </t>
  </si>
  <si>
    <t>Belisa Amparo Oviedo</t>
  </si>
  <si>
    <t>20196231401000025E</t>
  </si>
  <si>
    <t>PCD-120-2018</t>
  </si>
  <si>
    <t>ARRIENDO PARQUEADEROS AEROPUERTO DORADO</t>
  </si>
  <si>
    <t>80131502;</t>
  </si>
  <si>
    <t>CO-145-2019</t>
  </si>
  <si>
    <t>Regional El Dorado</t>
  </si>
  <si>
    <t>Aeropuerto el Dorado (Bogotá)</t>
  </si>
  <si>
    <t>CENTRAL PARKING SCOLOMBIA SYSTEM S.A.S.</t>
  </si>
  <si>
    <t>345219-5219</t>
  </si>
  <si>
    <t>JESUS FIGUEROA PENA</t>
  </si>
  <si>
    <t>20196231406000007E</t>
  </si>
  <si>
    <t>PCD-123-2019</t>
  </si>
  <si>
    <t>Interadministrativo</t>
  </si>
  <si>
    <t>Contratar la prestación del servicio de administración, custodia, digitalización y organización de archivos, así como la actualización del aplicativo PLATINUM</t>
  </si>
  <si>
    <t>Almacenaje de Archivos de carpetas</t>
  </si>
  <si>
    <t>56019 y VF</t>
  </si>
  <si>
    <t>C-1199-1002-8-0-1199018-02</t>
  </si>
  <si>
    <t>CO-146-2019</t>
  </si>
  <si>
    <t>ARCHIVOS DEL ESTADO &amp; TECNOLOGÍAS DE LA INFORMACIÓN S.A.S.</t>
  </si>
  <si>
    <t xml:space="preserve">346019 VF 5319 </t>
  </si>
  <si>
    <t>41 CUMPLIM+ PAGO D SALARIOS_PRESTAC SOC LEGALES</t>
  </si>
  <si>
    <t>ILVIS PATRICIA SERRANO BORNACELLY</t>
  </si>
  <si>
    <t>20196231403000155E</t>
  </si>
  <si>
    <t>PCD-125-2019</t>
  </si>
  <si>
    <t>Oficina Asesora Jurídica</t>
  </si>
  <si>
    <t>Contratar la prestación del servicio de publicación y divulgación en el Diario Oficial, de normas y actos administrativos de carácter general y otros documentos de carácter oficial, proferidos por la Unidad Administrativa Especial Migración Colombia</t>
  </si>
  <si>
    <t> Impresión de Publicaciones.</t>
  </si>
  <si>
    <t>CO-149-2019</t>
  </si>
  <si>
    <t xml:space="preserve">LA IMPRENTA NACIONAL DE COLOMBIA </t>
  </si>
  <si>
    <t>GUADALUPE ARBELAEZ IZQUIERDO</t>
  </si>
  <si>
    <t>20206231405000015E</t>
  </si>
  <si>
    <t>PCD-003-2020</t>
  </si>
  <si>
    <t>Enero</t>
  </si>
  <si>
    <t xml:space="preserve">Prestación de Servicios Profesionales </t>
  </si>
  <si>
    <t>Contratar la prestación de los servicios profesionales en el grupo de contratos adscrito a la subdirección administrativa y financiera en el desarrollo de procesos precontractuales, contractuales y post contractuales liderados por esta dependencia.</t>
  </si>
  <si>
    <t>Servicios de Gestión, Servicios Profesionales de Empresa, y Servicios Administrativos</t>
  </si>
  <si>
    <t>A-02-02-02-008-003</t>
  </si>
  <si>
    <t>CO-004-2020</t>
  </si>
  <si>
    <t>enero</t>
  </si>
  <si>
    <t>Prestación de Servicios Profesionales</t>
  </si>
  <si>
    <t>JENNY ANDREA MOTAVITA SUAZA</t>
  </si>
  <si>
    <t>LUZ MIRIAM BOTERO SERNA</t>
  </si>
  <si>
    <t>20206231405000009E</t>
  </si>
  <si>
    <t>PCD-001-2020</t>
  </si>
  <si>
    <t>Dirección General</t>
  </si>
  <si>
    <t>Prestar los servicios profesionales para apoyar la gestión de la Dirección General de Migración Colombia.</t>
  </si>
  <si>
    <t>CO-001-2020</t>
  </si>
  <si>
    <t>EDUARDO LLAÑA SANCHEZ</t>
  </si>
  <si>
    <t xml:space="preserve">WINSTON ANDRES MARTINEZ ACOSTA </t>
  </si>
  <si>
    <t>20206231405000012E</t>
  </si>
  <si>
    <t>PCD-005-2020</t>
  </si>
  <si>
    <t>Subdirección de Control Migratorio</t>
  </si>
  <si>
    <t>Contratar la prestación de los servicios profesionales en la Subdirección de Control Migratorio con autonomía técnica y administrativa, de acuerdo con las condiciones señaladas y especificaciones técnicas descritas en los estudios previos</t>
  </si>
  <si>
    <t>CO-005-2020</t>
  </si>
  <si>
    <t>ROBINSON VALENCIA GIRALDO</t>
  </si>
  <si>
    <t>HUMBERTO VELASQUEZ ARDILA</t>
  </si>
  <si>
    <t>20206231405000011E</t>
  </si>
  <si>
    <t>PCD-007-2020</t>
  </si>
  <si>
    <t xml:space="preserve">Subdirección de Talento Humano </t>
  </si>
  <si>
    <t xml:space="preserve">Prestar servicios profesionales para apoyar al Grupo de Administración de Personal de la Subdirección de Talento Humano en la atención de peticiones, proyección de actos administrativos y demás documentos que sean requeridos por la Subdirección de Talento Humano de la Unidad Administrativa Especial Migración Colombia de acuerdo con las condiciones señaladas en los estudios previos. </t>
  </si>
  <si>
    <t>CO-006-2020</t>
  </si>
  <si>
    <t>DANNY HAIDEN LOPEZ BERNAL</t>
  </si>
  <si>
    <t>CLAUDIA MILENA MENDOZA RIOS</t>
  </si>
  <si>
    <t>20206231405000010E</t>
  </si>
  <si>
    <t>PCD-002-2020</t>
  </si>
  <si>
    <t>Prestación de apoyo a la Gestión</t>
  </si>
  <si>
    <t>Contratar la prestación de los servicios de apoyo a la gestión con autonomía técnica y administrativa de apoyo a la Oficina Asesora de Planeación en temas de políticas, planes y gestión y modelo integrado de planeación y gestión.</t>
  </si>
  <si>
    <t>C-1199-1002-11-0-1199060-02</t>
  </si>
  <si>
    <t>CO-002-2020</t>
  </si>
  <si>
    <t>Prestación de Servicios  de Apoyo a la gestión</t>
  </si>
  <si>
    <t>ANA MARIA OCHOA TABARES</t>
  </si>
  <si>
    <t>SANDRA PATRICIA MESA MURCIA</t>
  </si>
  <si>
    <t>20206231405000008E</t>
  </si>
  <si>
    <t>PCD-004-2020</t>
  </si>
  <si>
    <t>Contratar los servicios profesionales con autonomía técnica y administrativa para apoyar a la Oficina Asesora de Planeación y la Subdirección Administrativa y Financiera, en la implementación del sistema de gestión ambiental.</t>
  </si>
  <si>
    <t>CO-003-2020</t>
  </si>
  <si>
    <t>LUIS FERNEY GARZON ATARA</t>
  </si>
  <si>
    <t>HAROLD DAVID PEÑA MORENO</t>
  </si>
  <si>
    <t>20206231405000005E</t>
  </si>
  <si>
    <t>PCD-011-2020</t>
  </si>
  <si>
    <t xml:space="preserve">Oficina de Comunicaciones </t>
  </si>
  <si>
    <t xml:space="preserve">Contratar la prestación de los servicios técnicos de apoyo a la gestión, técnica y administrativamente para apoyar a la Oficina de Comunicaciones, de acuerdo con las condiciones señaladas y especificaciones técnicas descritas en los estudios previos. </t>
  </si>
  <si>
    <t>Servicios de oficina</t>
  </si>
  <si>
    <t xml:space="preserve">A-02-02-02-008-003 </t>
  </si>
  <si>
    <t>CO-009-2020</t>
  </si>
  <si>
    <t>JAVIER ENRIQUE GONZÁLEZ GONZÁLEZ</t>
  </si>
  <si>
    <t>CAICEDO CARDONA JUAN MANUEL</t>
  </si>
  <si>
    <t>20206231405000023E</t>
  </si>
  <si>
    <t>PCD-010-2020</t>
  </si>
  <si>
    <t>Contratar la prestación de los servicios técnicos de apoyo a la gestión, técnica y administrativamente para apoyar a la Oficina de Comunicaciones - Grupo de Servicio al Ciudadano de Migración Colombia.</t>
  </si>
  <si>
    <t>80161504</t>
  </si>
  <si>
    <t xml:space="preserve">servicios de oficina </t>
  </si>
  <si>
    <t>A-02-02-02-008-03</t>
  </si>
  <si>
    <t>CO-015-2020</t>
  </si>
  <si>
    <t>EDGAR AUGUSTO MATIZ MENJURA</t>
  </si>
  <si>
    <t>JUAN MANUEL CAICEDO</t>
  </si>
  <si>
    <t>20206231405000028E</t>
  </si>
  <si>
    <t>PCD-006-2020</t>
  </si>
  <si>
    <t>Prestar los servicios profesionales con autonomía técnica y administrativa para apoyar la gestión de la Oficina Asesora Jurídica de Migración Colombia de acuerdo con las condiciones señaladas y especificaciones técnicas .</t>
  </si>
  <si>
    <t>Servicios de apoyo gerencial</t>
  </si>
  <si>
    <t>CO-007-2020</t>
  </si>
  <si>
    <t>MYRIAM BUITRAGO ESPITIA</t>
  </si>
  <si>
    <t>20206231405000006E</t>
  </si>
  <si>
    <t>PCD-008-2020</t>
  </si>
  <si>
    <t>Contratar la prestación de los servicios profesionales para apoyar la gestión de la Oficina de Tecnología de la Información de Migración Colombia, de acuerdo con las condiciones señaladas y especificaciones técnicas descritas en los Estudios Previos.</t>
  </si>
  <si>
    <t>811115 - 811122</t>
  </si>
  <si>
    <t xml:space="preserve"> Ingeniería de software o hardware - Mantenimiento y soporte de software</t>
  </si>
  <si>
    <t>CO-008-2020</t>
  </si>
  <si>
    <t>FANNY ROA HERNÁNDEZ</t>
  </si>
  <si>
    <t>HERNANDEZ MOLANO JERSON LEONEL</t>
  </si>
  <si>
    <t xml:space="preserve">Tienda Virtual </t>
  </si>
  <si>
    <t>20206231410000001E</t>
  </si>
  <si>
    <t>79528a</t>
  </si>
  <si>
    <t>Contratación Selección Abreviada</t>
  </si>
  <si>
    <t xml:space="preserve">Acuerdo Marco de Precios </t>
  </si>
  <si>
    <t>CONTRATAR EL SERVICIO INTEGRAL DE ASEO Y CAFETERIA REGION 3</t>
  </si>
  <si>
    <t>761115 901017</t>
  </si>
  <si>
    <t>servicios de limpieza y mantenimiento de edificios generales y de oficinas.</t>
  </si>
  <si>
    <t>A-02-02-02-006-003 - A-02-02-02-008-005</t>
  </si>
  <si>
    <t>SERVICIOS DE ASEO, CAFETERIA Y MANTENIMIENTO INSTITUCIONAL OUTSOURCING SEASIN LIMITADA</t>
  </si>
  <si>
    <t>CUMPLIMIENTO,SALARIOS Y RCA.</t>
  </si>
  <si>
    <t>20206231410000003E</t>
  </si>
  <si>
    <t>79545a</t>
  </si>
  <si>
    <t>CONTRATAR EL SERVICIO INTEGRAL DE ASEO Y CAFETERIA REGION 9</t>
  </si>
  <si>
    <t>Regional Oriente</t>
  </si>
  <si>
    <t xml:space="preserve">Bucaramanga </t>
  </si>
  <si>
    <t>SERGIO ANDRES BLANCO SUAREZ</t>
  </si>
  <si>
    <t>20206231410000002E</t>
  </si>
  <si>
    <t>79622a</t>
  </si>
  <si>
    <t>CONTRATAR EL SERVICIO INTEGRAL DE ASEO Y CAFETERIA REGION 6</t>
  </si>
  <si>
    <t>Desierto</t>
  </si>
  <si>
    <t>20206231405000007E</t>
  </si>
  <si>
    <t>PCD-013-2020</t>
  </si>
  <si>
    <t>Contratar la prestación de los servicios profesionales con autonomía técnica y administrativa para apoyar al área contable del Grupo Financiero de la Subdirección Administrativa y Financiera, de acuerdo con las condiciones y especificaciones técnicas descritas en los estudios previos.</t>
  </si>
  <si>
    <t xml:space="preserve">Servicios de gestión, servicios profesionales de empresa y servicios administrativos </t>
  </si>
  <si>
    <t>CO-011-2020</t>
  </si>
  <si>
    <t xml:space="preserve">CATHERINE MELISSA MORENO HIGUERA </t>
  </si>
  <si>
    <t>JESUS ANDRES PORRAS GARCIA</t>
  </si>
  <si>
    <t>20206231405000031E</t>
  </si>
  <si>
    <t>PCD-012-2020</t>
  </si>
  <si>
    <t xml:space="preserve">Secretaria General </t>
  </si>
  <si>
    <t>Prestar los servicios profesionales con autonomía técnica y administrativa para apoyar a la Secretaria General, de acuerdo con las condiciones y especificaciones técnicas descritas en los Estudios Previos.</t>
  </si>
  <si>
    <t xml:space="preserve">Servicios de apoyo Gerenciales </t>
  </si>
  <si>
    <t>CO-010-2020</t>
  </si>
  <si>
    <t>SIMON BAENA JARAMILLO</t>
  </si>
  <si>
    <t>20206231405000024E</t>
  </si>
  <si>
    <t>PCD-016-2020</t>
  </si>
  <si>
    <t>CONTRATAR LA PRESTACIÓN DE LOS SERVICIOS PROFESIONALES A LA OFICINA DE COMUNICACIONES, DE ACUERDO CON LAS CONDICIONES Y ESPECIFICACIONES TÉCNICAS DESCRITAS EN LOS ESTUDIOS PREVIOS</t>
  </si>
  <si>
    <t>CO-013-2020</t>
  </si>
  <si>
    <t>SANTIAGO CHACÓN WELLS</t>
  </si>
  <si>
    <t>20206231405000027E</t>
  </si>
  <si>
    <t>PCD-009-2020</t>
  </si>
  <si>
    <t>Contratar la prestación de los servicios profesionales con autonomía técnica y administrativa para apoyar la gestión de la Oficina Asesora Jurídica de Migración Colombia, de acuerdo con las condiciones señaladas y especificaciones técnicas señaladas en los estudios previos.</t>
  </si>
  <si>
    <t>Servicio apoyo Gerencial</t>
  </si>
  <si>
    <t>A-02-02-02-008--003</t>
  </si>
  <si>
    <t>CO-014-2020</t>
  </si>
  <si>
    <t>ANA CONSTANZA POLANIA ALMARIO</t>
  </si>
  <si>
    <t>20206231410000005E</t>
  </si>
  <si>
    <t>CONTRATAR EL SUMINISTRO DE TIQUETES EN LAS RUTAS NACIONALES E INTERNACIONALES PARA FUNCIONARIOS Y CONTRATISTAS, ASÍ COMO PARA LA ATENCIÓN DE DESPLAZAMIENTOS DE DEPORTADOS Y/O EXPULSADOS.</t>
  </si>
  <si>
    <t>Servicios de viajes alimentacion  Alojamiento y entretenimiento</t>
  </si>
  <si>
    <t>A-02-02-02-006-004        A-03-03-01-056</t>
  </si>
  <si>
    <t>OC-44883</t>
  </si>
  <si>
    <t xml:space="preserve">Orden de Compra </t>
  </si>
  <si>
    <t>SUBATOURS SAS</t>
  </si>
  <si>
    <t>45 CUMPLIM+ CALIDAD DL SERVICIO</t>
  </si>
  <si>
    <t>JUDY MELINDA FERNANDEZ BAQUERO</t>
  </si>
  <si>
    <t>20206231405000026E</t>
  </si>
  <si>
    <t>LP-001-2020</t>
  </si>
  <si>
    <t>Contratación Concurso de Méritos</t>
  </si>
  <si>
    <t>Contratar el servicio de captura de información del Pre registro, TMF, PEP, y Cédula de Ciudadanía Colombiana en zona de frontera con Venezuela, de acuerdo con las especificaciones técnicas requeridas por la Unidad Administrativa Especial Migración Colombia</t>
  </si>
  <si>
    <t xml:space="preserve">432117 432323 432335 432315 801116 811115 </t>
  </si>
  <si>
    <t>dispositivos Informaticos de Entrada de Datos</t>
  </si>
  <si>
    <t>En Tramite</t>
  </si>
  <si>
    <t>20206231405000029E</t>
  </si>
  <si>
    <t>PCD-014-2020</t>
  </si>
  <si>
    <t>Prestar los servicios técnicos de apoyo a la gestión, con autonomía técnica y administrativa, en el área de recaudo al Grupo de Soporte a la Gestión Regional de la Subdirección Administrativa y Financiera, de acuerdo con las condiciones técnicas señaladas en los estudios previos.</t>
  </si>
  <si>
    <t>Servicios de Oficina</t>
  </si>
  <si>
    <t>CO-012-2020</t>
  </si>
  <si>
    <t xml:space="preserve">ALFONSO VASQUEZ GUEVARA </t>
  </si>
  <si>
    <t>PENA MORENO HAROLD DAVID</t>
  </si>
  <si>
    <t>20206231411000002E</t>
  </si>
  <si>
    <t>MC-003-2020</t>
  </si>
  <si>
    <t>Contratar el suministro de combustibles (Gasolina Corriente y ACPM diésel corriente) para el parque automotor y las plantas eléctricas asignados a la Regional Nariño de la Unidad Administrativa Especial Migración Colombia, en la sede localizada en el PCM de San Miguel.</t>
  </si>
  <si>
    <t>15101505; 15101506</t>
  </si>
  <si>
    <t xml:space="preserve">Combustible Diesesl / Gasolina Corriente </t>
  </si>
  <si>
    <t xml:space="preserve">A-02-02-01-003-003 </t>
  </si>
  <si>
    <t>AO-001-2020</t>
  </si>
  <si>
    <t>Suministro</t>
  </si>
  <si>
    <t xml:space="preserve">San Miguel </t>
  </si>
  <si>
    <t xml:space="preserve">MARCO TULIO ORTEGA </t>
  </si>
  <si>
    <t>PLESTER DA CRUZ DIANA DE LOS ANGELES</t>
  </si>
  <si>
    <t>20206231411000005E</t>
  </si>
  <si>
    <t>MC-002-2020</t>
  </si>
  <si>
    <t>Contratar el suministro de combustibles (Gasolina Corriente y ACPM diésel corriente) para el parque automotor y la planta eléctrica asignados a la Regional Nariño de la Unidad Administrativa Especial Migración Colombia, en la Sede localizada en el PCM de Tumaco</t>
  </si>
  <si>
    <t>Materiales Combustibles, Aditivos para Combustibles, Lubricantes y Anticorrosivos</t>
  </si>
  <si>
    <t>A-02-02-01-003-003</t>
  </si>
  <si>
    <t>20206231411000004E</t>
  </si>
  <si>
    <t>MC-001-2020</t>
  </si>
  <si>
    <t>Contratar el suministro de combustibles (Gasolina Corriente y ACPM diésel corriente) para el parque automotor y la planta eléctrica asignados al Puesto de Control Migratorio Fluvial de Inírida, perteneciente a la Regional Orinoquia de la Unidad Administrativa Especial Migración Colombia</t>
  </si>
  <si>
    <t>20206231411000001E</t>
  </si>
  <si>
    <t>MC-004-2020</t>
  </si>
  <si>
    <t>Contratar el suministro de combustibles (Gasolina Corriente y ACPM diésel corriente) para el parque automotor y las plantas eléctricas asignados al CFSM en la ciudad de Leticia y el PCM - AÉREO - Aeropuerto Internacional Alfredo Vásquez Cobo, pertenecientes a la Regional Amazonas de la Unidad Administrativa Especial Migración Colombia.</t>
  </si>
  <si>
    <t>AO-002-2020</t>
  </si>
  <si>
    <t>Regional Amazonas</t>
  </si>
  <si>
    <t>Leticia</t>
  </si>
  <si>
    <t>ALBERTO LOPEZ JIMENEZ</t>
  </si>
  <si>
    <t xml:space="preserve">ANA MERCEDES FIGUEROA </t>
  </si>
  <si>
    <t>20206231403000001E</t>
  </si>
  <si>
    <t>SIP-001-2020</t>
  </si>
  <si>
    <t>Subasta Inversa Electrónica</t>
  </si>
  <si>
    <t>Contratar la adquisición de SOAT para el parque automotor de MIGRACION COLOMBIA.</t>
  </si>
  <si>
    <t>Seguros de vida, salud y accidentes</t>
  </si>
  <si>
    <t xml:space="preserve">A-02-02-02-007-001 </t>
  </si>
  <si>
    <t>CO-039-2020</t>
  </si>
  <si>
    <t xml:space="preserve">ASEGURADORA SOLIDARIA DE COLOMBIA ENTIDAD COOPERATIVA </t>
  </si>
  <si>
    <t> CAMARGO BARRIOS JULIETH PAOLA</t>
  </si>
  <si>
    <t>20206231405000003E</t>
  </si>
  <si>
    <t>PCD-018-2020</t>
  </si>
  <si>
    <t xml:space="preserve">Contratar la prestación de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 </t>
  </si>
  <si>
    <t>80161504 - 80161500</t>
  </si>
  <si>
    <t>Servicios de oficina - Servicios de apoyo gerencial</t>
  </si>
  <si>
    <t>CO-016-2020</t>
  </si>
  <si>
    <t xml:space="preserve">NORMA PATRICIA SANCHEZ CUBIDES </t>
  </si>
  <si>
    <t>LARA TORO MARCELA</t>
  </si>
  <si>
    <t>20206231405000022E</t>
  </si>
  <si>
    <t>PCD-019-2020</t>
  </si>
  <si>
    <t>Contratar la prestación de los servicios profesionales en el Grupo de Archivo y Correspondencia, para apoyar a Migración Colombia en el desarrollo, optimización y mantenimiento de funcionalidades del Sistema de Gestión Documental ORFEO y del Centro Virtual de Atención al Ciudadano CVAC+, de acuerdo con las condiciones señaladas y especificaciones técnicas descritas en los Estudios Previos</t>
  </si>
  <si>
    <t>Ingeniería de Software y hardware</t>
  </si>
  <si>
    <t xml:space="preserve">C-1199-1002-8-0-1199018-02 </t>
  </si>
  <si>
    <t>CO-017-2020</t>
  </si>
  <si>
    <t>CARLOS ALBERTO BARRERA CANTOR</t>
  </si>
  <si>
    <t>ILVIS PATRICIA SERRANO</t>
  </si>
  <si>
    <t>20206231405000044E</t>
  </si>
  <si>
    <t>PCD-022-2020</t>
  </si>
  <si>
    <t>La prestación de los servicios profesionales con autonomía técnica y administrativa para apoyar la gestión de la Secretaría General de Migración Colombia de acuerdo con las condiciones señaladas y especificaciones técnicas descritas en los estudios previos</t>
  </si>
  <si>
    <t xml:space="preserve">Servicios de Gestión, Servicios Profesionales de Empresa, y Servicios Administrativos </t>
  </si>
  <si>
    <t>CO-022-2020</t>
  </si>
  <si>
    <t>LILIANA JARAMILLO MUTIS</t>
  </si>
  <si>
    <t>20206231405000035E</t>
  </si>
  <si>
    <t>PCD-020-2020</t>
  </si>
  <si>
    <t>Contratar la prestación de los servicios profesionales con autonomía técnica y administrativa para apoyar la gestión de la Oficina Asesora Jurídica de Migración Colombia, de acuerdo con las condiciones señaladas y especificaciones técnicas señaladas en los estudios previos</t>
  </si>
  <si>
    <t>CO-023-2020</t>
  </si>
  <si>
    <t>NORBERTO RUBIANO MARTINEZ</t>
  </si>
  <si>
    <t>20206231405000041E</t>
  </si>
  <si>
    <t>PCD-021-2020</t>
  </si>
  <si>
    <t>Contratar la prestación de los servicios profesionales en el Grupo de Archivo y Correspondencia, para apoyar a Migración Colombia en el desarrollo, optimización y mantenimiento de funcionalidades del Sistema de Gestión Documental ORFEO, de acuerdo con las condiciones señaladas y especificaciones técnicas descritas en los Estudios Previos</t>
  </si>
  <si>
    <t>Servicios basados en ingenieria, investigacion t tecnologia</t>
  </si>
  <si>
    <t>CO-019-2020</t>
  </si>
  <si>
    <t>LILIANA GOMEZ VELASQUEZ</t>
  </si>
  <si>
    <t>20206231410000004E</t>
  </si>
  <si>
    <t>Contratar el suministro de combustible (gasolina y Diesel) para vehículos y plantas eléctricas a nivel nacional incluyendo Bogotá.</t>
  </si>
  <si>
    <t>15101505 - 15101506</t>
  </si>
  <si>
    <t>Diésel - Gasolina corriente</t>
  </si>
  <si>
    <t>OC-44730</t>
  </si>
  <si>
    <t>Organización Terpel S.A.</t>
  </si>
  <si>
    <t>USECHE OVALLES CARLOS EDUARDO</t>
  </si>
  <si>
    <t>20206231405000039E</t>
  </si>
  <si>
    <t>PCD-017-2020</t>
  </si>
  <si>
    <t>Exclusividad</t>
  </si>
  <si>
    <t>Contratar la publicación de diferentes avisos de prensa en el Periódico la República, de acuerdo a las necesidades requeridas por la entidad.</t>
  </si>
  <si>
    <t>Impresión de Publicaciones</t>
  </si>
  <si>
    <t xml:space="preserve">A-02-02-02-008-03 </t>
  </si>
  <si>
    <t xml:space="preserve">EDITORIAL LA REPUBLICA SAS </t>
  </si>
  <si>
    <t> CAICEDO CARDONA JUAN MANUEL</t>
  </si>
  <si>
    <t>20206231405000048E</t>
  </si>
  <si>
    <t>PCD-025-2020</t>
  </si>
  <si>
    <t>Contratar la prestación de los servicios profesionales en la subdirección de control migratorio con autonomía técnica y administrativa, de acuerdo con las condiciones señaladas y especificaciones técnicas descritas en los estudios previos</t>
  </si>
  <si>
    <t>CO-021-2020</t>
  </si>
  <si>
    <t>ANDRES RODOLFO RUEDA GARZON</t>
  </si>
  <si>
    <t>20206231405000049E</t>
  </si>
  <si>
    <t>PCD-024-2020</t>
  </si>
  <si>
    <t>CO-020-2020</t>
  </si>
  <si>
    <t>JULIAN ORTIZ ACOSTA</t>
  </si>
  <si>
    <t>20206231405000046E</t>
  </si>
  <si>
    <t>PCD-023-2020</t>
  </si>
  <si>
    <t xml:space="preserve">Contratar el servicio Bolsa de horas para soporte técnico especializado presencial para los productos KACTUS y SEVEN ERP de conformidad con las especificaciones de la Unidad Administrativa Especial Migración Colombia indicadas en el estudio previo. </t>
  </si>
  <si>
    <t xml:space="preserve">Software de consulta y gestión de datos </t>
  </si>
  <si>
    <t>CO-035-2020</t>
  </si>
  <si>
    <t>DIGITAL WARE S.A.S.</t>
  </si>
  <si>
    <t>46 CUMPLIM+ ESTABIL_CALIDAD D OBRA+ PAGO D SALARIOS_PRESTAC SOC LEGALES</t>
  </si>
  <si>
    <t>MORALES ALFONSO LUZ ELENA</t>
  </si>
  <si>
    <t>20206231405000034E</t>
  </si>
  <si>
    <t>PCD-026-2020</t>
  </si>
  <si>
    <t>Contratar la prestación de los servicios profesionales para apoyar la gestión de la Oficina Asesora Jurídica de Migración Colombia</t>
  </si>
  <si>
    <t>CO-024-2020</t>
  </si>
  <si>
    <t>REYES GONZALEZ ABOGADOS SAS</t>
  </si>
  <si>
    <t>20206231405000014E</t>
  </si>
  <si>
    <t>PCD-027-2020</t>
  </si>
  <si>
    <t>Contratar la prestación de los servicios profesionales con autonomía técnica y administrativa para el apoyo en la gestión de la Oficina Asesora de Planeación en temas de Desarrollo Organizacional y Sistemas Integrados de Gestión</t>
  </si>
  <si>
    <t>Servicios de gestión, servicios profesionales de empresas y servicios administrativos.</t>
  </si>
  <si>
    <t>CO-025-2020</t>
  </si>
  <si>
    <t>RONALD OSWALDO DUARTE RODRIGUEZ</t>
  </si>
  <si>
    <t>GONZALEZ CORTES OSCAR GERMAN</t>
  </si>
  <si>
    <t>20206231405000045E</t>
  </si>
  <si>
    <t>PCD-028-2020</t>
  </si>
  <si>
    <t>Contratar la prestación de los servicios profesionales con autonomía técnica y administrativa para apoyar la gestión de la Secretaría General de Migración Colombia de acuerdo con las condiciones técnicas señaladas en los estudios previos.</t>
  </si>
  <si>
    <t>CO-032-2020</t>
  </si>
  <si>
    <t xml:space="preserve">MARIA JOSE YEPES GIRALDO </t>
  </si>
  <si>
    <t>20206231405000042E</t>
  </si>
  <si>
    <t>PCD 029-2020</t>
  </si>
  <si>
    <t>Contratar la prestación de los servicios profesionales con autonomía técnica y administrativa de apoyo a la Oficina Asesora de Planeación de Migración Colombia en temas de Desarrollo Organizacional</t>
  </si>
  <si>
    <t xml:space="preserve">C-1199-1002-11-0-1199060-02 </t>
  </si>
  <si>
    <t>CO-030-2020</t>
  </si>
  <si>
    <t>MARIA ALEJANDRA BOHORQUEZ AVILA</t>
  </si>
  <si>
    <t>20206231405000072E</t>
  </si>
  <si>
    <t>PCD-032-2020</t>
  </si>
  <si>
    <t>Contratar la prestación de los servicios profesionales con autonomía técnica y administrativa para el apoyo en la gestión de la oficina asesora de planeación en asuntos de cooperación internacional y análisis migratorio.</t>
  </si>
  <si>
    <t xml:space="preserve">C-1199-1002-11-0-1199054-02 </t>
  </si>
  <si>
    <t>CO-027-2020</t>
  </si>
  <si>
    <t>SARA BONIL ROMERO</t>
  </si>
  <si>
    <t>JUAN CAMILO GONZALEZ</t>
  </si>
  <si>
    <t>20206231405000036E</t>
  </si>
  <si>
    <t>PCD-030-2020</t>
  </si>
  <si>
    <t>Contratar la prestación del servicio de monitoreo de medios masivos de comunicación.</t>
  </si>
  <si>
    <t>831217 - 821119</t>
  </si>
  <si>
    <t>Servicios de comunicación masiva</t>
  </si>
  <si>
    <t>CO-026-2020</t>
  </si>
  <si>
    <t>SIGLO DATA SAS</t>
  </si>
  <si>
    <t>20206231405000071E</t>
  </si>
  <si>
    <t>PCD-031-2020</t>
  </si>
  <si>
    <t>"PRESTAR SERVICIOS PROFESIONALES PARA APOYAR A LA UNIDAD ADMINISTRATIVA ESPECIAL MIGRACIÓN COLOMBIA EN EL FORTALECIMIENTO INTEGRAL DE LA POLÍTICA DE DERECHOS HUMANOS APLICABLE A LAS ACTUACIONES MISIONALES A SU CARGO, DE ACUERDO CON LAS CONDICIONES SEÑALADAS Y ESPECIFICACIONES TÉCNICAS DESCRITAS EN LOS ESTUDIOS PREVIOS</t>
  </si>
  <si>
    <t>CO-031-2020</t>
  </si>
  <si>
    <t>VICTOR ANDRES SALCEDO FUENTES</t>
  </si>
  <si>
    <t>WINSTON ANDRES MARTINEZ</t>
  </si>
  <si>
    <t>20206231405000040E</t>
  </si>
  <si>
    <t>PCD-033-2020</t>
  </si>
  <si>
    <t>Contratar la prestación de los servicios profesionales para apoyar la gestión de la Regional Antioquia de Migración Colombia en la implementación de herramientas estratégicas de gestión de acuerdo a las condiciones y especificaciones técnicas de este estudio previo</t>
  </si>
  <si>
    <t>CO-037-2020</t>
  </si>
  <si>
    <t>Medellín</t>
  </si>
  <si>
    <t>SUSANA MONTOYA RESTREPO</t>
  </si>
  <si>
    <t>WILSON PATIÑO SANCHEZ</t>
  </si>
  <si>
    <t>20206231405000076E</t>
  </si>
  <si>
    <t>PCD-034-2020</t>
  </si>
  <si>
    <t>Contratar la prestación de los servicios de apoyo a la gestión con autonomía técnica y administrativa de apoyo a la oficina asesora de planeación en asuntos de estadística, visualización de datos y estudios migratorios.</t>
  </si>
  <si>
    <t>CO-029-2020</t>
  </si>
  <si>
    <t xml:space="preserve">DANIELA VARGAS TORRES </t>
  </si>
  <si>
    <t>MARTINEZ GUTIERREZ LEIDY ANDREA</t>
  </si>
  <si>
    <t>20206231410000010E</t>
  </si>
  <si>
    <t>Grandes Superficies</t>
  </si>
  <si>
    <t>CONTRATAR EL SERVICIO INTEGRAL DE ASEO Y CAFETERIA REGION 2: Sede 1: CFSM Cartagena, Sede 2: CFSM Barranquilla, Sede 3: CFSM Sincelejo, Sede 4: CB Coveñas, Sede 5: CFSM Montería, PCMA Aeropuerto Internacional Ernesto Cortissoz</t>
  </si>
  <si>
    <t>Servicios de limpieza y mantenimiento de edificios generales y de oficinas</t>
  </si>
  <si>
    <t>A-02-02-02-006-003 / A-02-02-02-008-005</t>
  </si>
  <si>
    <t>Santa Marta</t>
  </si>
  <si>
    <t>Barranquilla</t>
  </si>
  <si>
    <t>GUTIERREZ GUARDO IBETH SENOVIA</t>
  </si>
  <si>
    <t>20206231410000009E</t>
  </si>
  <si>
    <t>CONTRATAR EL SERVICIO INTEGRAL DE ASEO Y CAFETERIA REGION 11: Sede 1: CFSM Leticia, Sede 2: CFSM Calle 100 Regional Andina, Sede 3: PCM Aeropuerto Inetrnacional El Dorado, Sede 4: PCM Bahía Solano, Sede 5: CFSM Quibdó, Sede 6: Sede Nivel central Edificio Argos, Sede 7: CFSM Arauca, Sede 8: CFSM Puerto Carreño, Sede 9: PCM Puerto Inírida, Sede 10: CFSM San Andrés, Sede 11: PCMM Providencia, Sede 12: CB Normandia, Sede 13: PCMA Aeropuerto Internacional Alfredo Vasquez Cobo, Sede 14: PCM Balsa Migratoria Leticia,  Sede 15: PCM Pto Nariño, Sede 15: PCM Puente Internacional José Antonio Paez, Sede 17: PCM   Aeropuerto Internacional Gustavo Rojas Pinilla, Sede 18: PCM San Andrés, Sede 19: CB San Andres.</t>
  </si>
  <si>
    <t xml:space="preserve">76111501 / 90101700 </t>
  </si>
  <si>
    <t>Retirado</t>
  </si>
  <si>
    <t>20206231410000006E</t>
  </si>
  <si>
    <t>Adquisición de elementos de protección personal e individual para los funcionarios que llevan a cabo labores misionales a nivel nacional</t>
  </si>
  <si>
    <t>46181504/ 46182001 / 46181701 / 46181804 / 46182001</t>
  </si>
  <si>
    <t xml:space="preserve">A-03-04-02-036 </t>
  </si>
  <si>
    <t>CENCONSUD COLOMBIA S.A.</t>
  </si>
  <si>
    <t xml:space="preserve">ANDREA PATRICIA ROA MORENO </t>
  </si>
  <si>
    <t>20206231410000011E</t>
  </si>
  <si>
    <t>CONTRATAR EL SERVICIO INTEGRAL DE ASEO Y CAFETERIA REGION 1: Sede 1: CFSM Santa Marta, Sede 2: CFSM Riohacha, Sede 3: CFSM Maicao, Sede 4: CFSM Valledupar, Sede 5: PCM Paraguachon.</t>
  </si>
  <si>
    <t>CENTRO ASEO MANTENIMIENTO PROFESIONAL S.A.S</t>
  </si>
  <si>
    <t>PONCE CALVO LEONIDAS ALBERTO</t>
  </si>
  <si>
    <t>20206231410000008E</t>
  </si>
  <si>
    <t>CONTRATAR EL SERVICIO INTEGRAL DE ASEO Y CAFETERIA REGION 6: Sede 1: PCM Puente Internacional Rumichaca - Ipiales, Sede 2: CFSM Pasto - Nariño, Sede 3: PCM Tumaco, Sede 4: PCM Chiles y Sede 5: PCM San Miguel</t>
  </si>
  <si>
    <t>SERVICIOS DE ASEO, CAFETERIA Y OUTSOURCING SEASIN LIMITADA</t>
  </si>
  <si>
    <t xml:space="preserve">SI </t>
  </si>
  <si>
    <t>20206231410000020E</t>
  </si>
  <si>
    <t>CONTRATAR EL SERVICIO INTEGRAL DE ASEO Y CAFETERIA REGION 11: Sede 1: CFSM Calle 100 Regional Andina, Sede 2: PCM Aeropuerto Inetrnacional El Dorado, Sede 3: Sede Nivel central Edificio Argos, sede 4: CB Normandia.</t>
  </si>
  <si>
    <t>LADOINSA LABORES DOTACIONES INDUSTRIALES S.A.S</t>
  </si>
  <si>
    <t xml:space="preserve">CARLOS EDUARDO USECHE OVALLES </t>
  </si>
  <si>
    <t>20206231405000063E</t>
  </si>
  <si>
    <t>MC-006-2020</t>
  </si>
  <si>
    <t>SERVICIO DE MANTENIMIENTO PREVENTIVO Y CORRECTIVO INCLUIDO REPUESTOS PARA EL PARQUE AUTOMOTOR DE LA REGIONAL SAN ANDRES.</t>
  </si>
  <si>
    <t>A-02-02-02-008-007</t>
  </si>
  <si>
    <t>AO-004-2020</t>
  </si>
  <si>
    <t>Regional San Andrés</t>
  </si>
  <si>
    <t>AREIZA PRIMOS LTDA</t>
  </si>
  <si>
    <t>TAMARA CABEZA PACHECO</t>
  </si>
  <si>
    <t>20206231410000013E</t>
  </si>
  <si>
    <t>Contratar los enlaces a Internet y servicio complementario de Wifi.</t>
  </si>
  <si>
    <t>Servicios de internet</t>
  </si>
  <si>
    <t>OC-46722</t>
  </si>
  <si>
    <t>Media Commerce Partners SAS</t>
  </si>
  <si>
    <t>VELEZ GOMEZ JUAN CARLOS</t>
  </si>
  <si>
    <t>20206231407000001E</t>
  </si>
  <si>
    <t>MC-007-2020</t>
  </si>
  <si>
    <t>Suministro  de certificados digitales de la Función Pública (Token) para el registro de las transacciones financieras de la Entidad en el Sistema Integrado de Información Financiera SIIF Nación II, de conformidad con las especificaciones técnicas señaladas por la Unidad Administrativa Especial Migración Colombia.</t>
  </si>
  <si>
    <t>AO-005-2020</t>
  </si>
  <si>
    <t>ANDES SERVICIO DE CERTIFICACION DIGITAL S.A</t>
  </si>
  <si>
    <t>2 CUMPLIMIENTO</t>
  </si>
  <si>
    <t>GUSTAVO PADILLA</t>
  </si>
  <si>
    <t>20206231405000070E</t>
  </si>
  <si>
    <t>SAMC-001-2020</t>
  </si>
  <si>
    <t>Menor Cuantía</t>
  </si>
  <si>
    <t>Mantenimiento preventivo y correctivo incluido repuestos para el parque automotor ubicado en Bogotá y Regional Andina sedes Tunja, Ibagué y Neiva.</t>
  </si>
  <si>
    <t xml:space="preserve">A-02-02-02-008-007 </t>
  </si>
  <si>
    <t>20206231410000014E</t>
  </si>
  <si>
    <t>CONTRATAR EL SERVICIO INTEGRAL DE ASEO Y CAFETERIA REGION 12: Sede 1: CFSM San Andrés, Sede 2: PCMM Providencia, Sede 3: PCM   Aeropuerto Internacional Gustavo Rojas Pinilla, Sede 4: PCM San Andrés, Sede 5: CB San Andres.</t>
  </si>
  <si>
    <t>Providencia</t>
  </si>
  <si>
    <t xml:space="preserve">SERVIASEO S.A. </t>
  </si>
  <si>
    <t>20206231410000019E</t>
  </si>
  <si>
    <t>CONTRATAR EL SERVICIO INTEGRAL DE ASEO Y CAFETERIA REGION 13: Sede 1: CFSM Leticia, , Sede 2: PCMA Aeropuerto Internacional Alfredo Vasquez Cobo, Sede 3: PCM Balsa Migratoria Leticia,  Sede 5: PCM Pto Nariño.</t>
  </si>
  <si>
    <t>AVILA BARBOSA MARCOS FELIPE</t>
  </si>
  <si>
    <t>20206231410000018E</t>
  </si>
  <si>
    <t>CONTRATAR EL SERVICIO INTEGRAL DE ASEO Y CAFETERIA REGION 14: Sede 1: PCM Bahía Solano, Sede 2: CFSM Quibdó.</t>
  </si>
  <si>
    <t>20206231410000017E</t>
  </si>
  <si>
    <t>CONTRATAR EL SERVICIO INTEGRAL DE ASEO Y CAFETERIA REGION 15: Sede 1: CFSM Arauca, Sede 2: PCM Puente Internacional José Antonio Páez.</t>
  </si>
  <si>
    <t>Arauca</t>
  </si>
  <si>
    <t>ZUNIGA MORA RAFAEL RICARDO</t>
  </si>
  <si>
    <t>20206231410000016E</t>
  </si>
  <si>
    <t>CONTRATAR EL SERVICIO INTEGRAL DE ASEO Y CAFETERIA REGION 16: CFSM Puerto Carreño.</t>
  </si>
  <si>
    <t>Puerto Carreño</t>
  </si>
  <si>
    <t>GUTIERREZ FORERO EDISSON</t>
  </si>
  <si>
    <t>20206231410000015E</t>
  </si>
  <si>
    <t>CONTRATAR EL SERVICIO INTEGRAL DE ASEO Y CAFETERIA REGION 18: PCM Puerto INIRIDA.</t>
  </si>
  <si>
    <t xml:space="preserve">Puerto Inírida </t>
  </si>
  <si>
    <t>20206231405000050E</t>
  </si>
  <si>
    <t>MC-008-2020</t>
  </si>
  <si>
    <t>CONTRATAR EL SERVICIO DE MANTENIMIENTO PREVENTIVO Y CORRECTIVO INCLUIDO REPUESTOS PARA LOS VEHÍCULOS MULTIMARCA EN LA REGIONAL OCCIDENTE.</t>
  </si>
  <si>
    <t>78181502/03/05/07</t>
  </si>
  <si>
    <t>AO-003-2020</t>
  </si>
  <si>
    <t>Regional Occidente</t>
  </si>
  <si>
    <t>Cali</t>
  </si>
  <si>
    <t>ARAUTOS LTDA</t>
  </si>
  <si>
    <t>TELLO LOPEZ AIDA LORENA</t>
  </si>
  <si>
    <t>20206231405000066E</t>
  </si>
  <si>
    <t>PCD-038-2020</t>
  </si>
  <si>
    <t>Contratar la 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t>
  </si>
  <si>
    <t>A-02-02-02-008-004</t>
  </si>
  <si>
    <t>20206231405000047E</t>
  </si>
  <si>
    <t>SIP-002-2020</t>
  </si>
  <si>
    <t>Contratar la prestación del servicio de mantenimiento preventivo y correctivo con bolsa de repuestos para los componentes de los CCTV, de acuerdo con los requerimientos técnicos de la Unidad Administrativa Especial Migración Colombia</t>
  </si>
  <si>
    <t>Difusión de Tecnologías de Información y Telecomunicaciones</t>
  </si>
  <si>
    <t>CO-046-2020</t>
  </si>
  <si>
    <t>Abril</t>
  </si>
  <si>
    <t>VOXCOM TELECOMUNICACIONES SAS</t>
  </si>
  <si>
    <t>LEONARDO SIERRA JIMENEZ</t>
  </si>
  <si>
    <t>20206231411000009E</t>
  </si>
  <si>
    <t>SIP-003-2020</t>
  </si>
  <si>
    <t>Contratar el suministro de materiales ferroeléctricos para atender los requerimientos que, en materia de mantenimiento locativo, hidráulico y eléctrico, se presenten en las regionales de Migración Colombia a nivel nacional.</t>
  </si>
  <si>
    <t xml:space="preserve">Componentes y Equipos para Distribución y Sistemas de Acondicionamiento </t>
  </si>
  <si>
    <t>A-02-02-01-001-005</t>
  </si>
  <si>
    <t>20206231410000012E</t>
  </si>
  <si>
    <t>CONTRATAR LA ADQUISICION DE SILLAS PARA LOS FUNCIONARIOS DE MIGRACION COLOMBIA</t>
  </si>
  <si>
    <t>A-02-01-01-003-008</t>
  </si>
  <si>
    <t xml:space="preserve">ORLANDO TOCANCIPA </t>
  </si>
  <si>
    <t>20206231403000006E</t>
  </si>
  <si>
    <t>SIP-006-2020</t>
  </si>
  <si>
    <t>Adquirir extensión de garantía para los servidores marca DELL, con su debido soporte, que hacen parte de la plataforma tecnológica de la Unidad Administrativa Especial Migración Colombia.</t>
  </si>
  <si>
    <t>Ingeniería de software o hardware</t>
  </si>
  <si>
    <t>20206231405000062E</t>
  </si>
  <si>
    <t>PCD-036-2020</t>
  </si>
  <si>
    <t>Contratar la prestación de los servicios técnicos de apoyo a la gestión, con autonomía técnica y administrativa para apoyar al Grupo de Soporte a la Gestión Regional de la Subdirección Administrativa y Financiera, de acuerdo con las condiciones y especificaciones técnicas descritas en los Estudios Previos.</t>
  </si>
  <si>
    <t>CO-033-2020</t>
  </si>
  <si>
    <t xml:space="preserve">ANDREA DE LOS ANGELES MONTAÑA MARTINEZ </t>
  </si>
  <si>
    <t>20206231405000060E</t>
  </si>
  <si>
    <t>PCD-035-2020</t>
  </si>
  <si>
    <t>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2020”. Lo anterior, de acuerdo con las condiciones señaladas en las especificaciones y condiciones técnicas de los estudios previos.</t>
  </si>
  <si>
    <t>CO-034-2020</t>
  </si>
  <si>
    <t xml:space="preserve">AZUCENA PINZÓN RODRIGUEZ </t>
  </si>
  <si>
    <t>GRANADOS CRUZ CRISTHY LEIDI</t>
  </si>
  <si>
    <t>20206231405000065E</t>
  </si>
  <si>
    <t>SIP-004-2020</t>
  </si>
  <si>
    <t xml:space="preserve">Contratar la prestación del servicio de mantenimiento general preventivo y correctivo con suministro de repuestos, para los equipos de aire acondicionado en los inmuebles a cargo de Migración Colombia a nivel nacional. </t>
  </si>
  <si>
    <t>Servicios de Edificación, Construcción de Instalaciones y Mantenimiento</t>
  </si>
  <si>
    <t>20206231405000077E</t>
  </si>
  <si>
    <t>PCD-037-2020</t>
  </si>
  <si>
    <t>Contratar la  prestación de los  servicios de apoyo a la gestión en la oficina de tecnología de la información, de acuerdo con las condiciones y especificaciones técnicas descritas en los estudios previos.</t>
  </si>
  <si>
    <t>Mantenimiento o soporte de redes de área local (LAN)</t>
  </si>
  <si>
    <t>CO-036-2020</t>
  </si>
  <si>
    <t xml:space="preserve">NESTOR MONTENEGRO GOMEZ  </t>
  </si>
  <si>
    <t>GERMAN RUBIANO BELTRAN</t>
  </si>
  <si>
    <t>20206231405000056E</t>
  </si>
  <si>
    <t>SIP-007-2020</t>
  </si>
  <si>
    <t>Contratar la prestación del servicio de videoconferencia entre las sedes de la Unidad Administrativa Especial Migración Colombia, de acuerdo con los requerimientos técnicos de la Entidad.</t>
  </si>
  <si>
    <t>Servicios de Sistemas y Administración de Componentes de Sistemas</t>
  </si>
  <si>
    <t>20206231403000005E</t>
  </si>
  <si>
    <t>SIP-005-2020</t>
  </si>
  <si>
    <t>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t>
  </si>
  <si>
    <t>Servicios de mantenimiento y reparación de infraestructura</t>
  </si>
  <si>
    <t>20206231405000054E</t>
  </si>
  <si>
    <t>SIP-008-2020</t>
  </si>
  <si>
    <t>Contratar el mantenimiento, soporte y suscripción de SmartNet para los equipos de conectividad CISCO de conformidad con las especificaciones técnicas de la Unidad Administrativa Especial Migración Colombia.</t>
  </si>
  <si>
    <t>20206231405000058E</t>
  </si>
  <si>
    <t>SIP-009-2020</t>
  </si>
  <si>
    <t>Contratar la prestación del servicio de mantenimiento general preventivo y correctivo para las plantas eléctricas a cargo de Migración Colombia a Nivel Nacional.</t>
  </si>
  <si>
    <t>Servicio de mantenimiento de energía de emergencia o de reserva</t>
  </si>
  <si>
    <t>20206231405000068E</t>
  </si>
  <si>
    <t>MC-011-2020</t>
  </si>
  <si>
    <t>CONTRATAR EL SERVICIO DE MANTENIMIENTO PREVENTIVO Y CORRECTIVO INCLUIDO REPUESTOS PARA EL PARQUE AUTOMOTOR DE LA REGIONAL AMAZONAS.</t>
  </si>
  <si>
    <t>AO-006-2020</t>
  </si>
  <si>
    <t>FAUSTO PASTOR CUELLAR CUELLAR</t>
  </si>
  <si>
    <t>MARCOS AVILA BARBOSA</t>
  </si>
  <si>
    <t>20206231405000067E</t>
  </si>
  <si>
    <t>MC-012-2020</t>
  </si>
  <si>
    <t>CONTRATAR EL SERVICIO DE MANTENIMIENTO PREVENTIVO Y CORRECTIVO INCLUIDO REPUESTOS PARA EL PARQUE AUTOMOTOR DE LA REGIONAL ANTIOQUIA.</t>
  </si>
  <si>
    <t>AO-007-2020</t>
  </si>
  <si>
    <t>DIEGO LOPEZ S.A.S</t>
  </si>
  <si>
    <t>20206231407000003E</t>
  </si>
  <si>
    <t>MC-009-2020</t>
  </si>
  <si>
    <t>Contratar el servicio de mantenimiento preventivo y correctivo incluido repuestos para el parque automotor asignado a la Regional Guajira.</t>
  </si>
  <si>
    <t>20206231407000002E</t>
  </si>
  <si>
    <t>MC-010-2020</t>
  </si>
  <si>
    <t>Contratar el servicio de mantenimiento preventivo y correctivo incluido repuestos para el parque automotor de la regional Eje Cafetero.</t>
  </si>
  <si>
    <t>PCD-038-2020a</t>
  </si>
  <si>
    <t>CO-038-2020a</t>
  </si>
  <si>
    <t>CASA EDITORIAL AVANCE JURIDICO S.A.</t>
  </si>
  <si>
    <t>20206231405000053E</t>
  </si>
  <si>
    <t>PCD-039-2020</t>
  </si>
  <si>
    <t>Contratar el servicio de mantenimiento preventivo y correctivo con suministro de repuestos para los servidores de telefonía, de conformidad con las especificaciones técnicas de la Unidad Administrativa Especial Migración Colombia</t>
  </si>
  <si>
    <t xml:space="preserve">721033- 811617 </t>
  </si>
  <si>
    <t>servicios de telecomunicaciaones</t>
  </si>
  <si>
    <t>SIP-010-2020</t>
  </si>
  <si>
    <t>Contratar la prestación del servicio de impresión, fotocopiado y escáner de documentos, mediante la figura de outsourcing, de acuerdo con el cuadro de cantidades de las especificaciones técnicas en las sedes previstas en la Unidad Administrativa Especial de Migración Colombia.</t>
  </si>
  <si>
    <t>82121500; 82121700; 80161800</t>
  </si>
  <si>
    <t>A-02-02-02-008-009</t>
  </si>
  <si>
    <t>20206231405000057E</t>
  </si>
  <si>
    <t>SAMC-002-2020</t>
  </si>
  <si>
    <t>CONTRATAR UNA EMPRESA ESPECIALIZADA EN LA REALIZACION EXAMENES MEDICOS OCUPACIONES DE INGRESO, EGRESO, PERIODICOS CON ENFASIS EN OSTEOMUSCULAR, CARDIOVASCULAR, OPTOMETRIA Y AUDIOMETRIA</t>
  </si>
  <si>
    <t>Servicios clínicos especializados privados</t>
  </si>
  <si>
    <t>Cancelado</t>
  </si>
  <si>
    <t>20206231411000003E</t>
  </si>
  <si>
    <t>MC-018-2020</t>
  </si>
  <si>
    <t>CONTRATAR EL SUMINISTRO DE COMBUSTIBLE PARA EL PARQUE AUTOMOTOR Y PLANTAS ELÉCTRICAS DE LA REGIONAL ANTIOQUIA PCM BAHÍA SOLANO.</t>
  </si>
  <si>
    <t>15101505, 15101506</t>
  </si>
  <si>
    <t>20206231411000013E</t>
  </si>
  <si>
    <t>MC-015-2020</t>
  </si>
  <si>
    <t>CONTRATAR EL SUMINISTRO DE COMBUSTIBLE PARA EL PARQUE AUTOMOTOR Y PLANTAS ELÉCTRICAS DE LA REGIONAL SAN ANDRES Y PROVIDENCIA  – CFSM SAN ANDRES Y PROVIDENCIA</t>
  </si>
  <si>
    <t>20206231411000012E</t>
  </si>
  <si>
    <t>MC-016-2020</t>
  </si>
  <si>
    <t>CONTRATAR EL SUMINISTRO DE COMBUSTIBLE PARA EL PARQUE AUTOMOTOR Y PLANTAS ELÉCTRICAS DE LA REGIONAL ANTIOQUIA  – PCMM CAPURGANA - TURBO</t>
  </si>
  <si>
    <t>20206231411000018E</t>
  </si>
  <si>
    <t>MC-017-2020</t>
  </si>
  <si>
    <t>CONTRATAR EL SUMINISTRO DE COMBUSTIBLE PARA EL PARQUE AUTOMOTOR Y PLANTAS ELÉCTRICAS DE LA REGIONAL GUAJIRA  – CFSM MAICAO</t>
  </si>
  <si>
    <t>20206231411000020E</t>
  </si>
  <si>
    <t>SIP-014-2020</t>
  </si>
  <si>
    <t>CONTRATAR EL SUMINISTRO DE COMBUSTIBLE PARA LOS MUNICIPIOS NO CUBIERTOS POR EL ACUERDO MARCO DE PRECIOS DE COLOMBIA COMPRA EFICIENTE: AGUACHICA, BUENAVENTURA, CÚCUTA, IPIALES, LA DORADA, PASTO, QUIBDÓ, SAN GIL, SOLEDAD, PUERTO COLOMBIA, VALLEDUPAR, ARAUCA, BUCARAMANGA, TUNJA, POPAYÁN Y YOPAL.</t>
  </si>
  <si>
    <t>20206231411000019E</t>
  </si>
  <si>
    <t>MC-023-2020</t>
  </si>
  <si>
    <t>CONTRATAR EL SUMINISTRO DE COMBUSTIBLE PARA EL PARQUE AUTOMOTOR Y PLANTAS ELÉCTRICAS DE LA REGIONAL ORINOQUIA – PCMF  PTO CARREÑO</t>
  </si>
  <si>
    <t>20206231407000009E</t>
  </si>
  <si>
    <t>MC-014-2020</t>
  </si>
  <si>
    <t>CONTRATAR EL SERVICIO DE MANTENIMIENTO PREVENTIVO Y CORRECTIVO INCLUIDO REPUESTOS PARA EL PARQUE AUTOMOTOR DE LA REGIONAL ORINOQUIA.</t>
  </si>
  <si>
    <t>78181502- 03 - 05 -07</t>
  </si>
  <si>
    <t>|28720</t>
  </si>
  <si>
    <t>20206231410000025E</t>
  </si>
  <si>
    <t>CONTRATAR EL SERVICIO INTEGRAL DE ASEO Y CAFETERIA REGIÓN 8: SEDE 1: CFSM TUNJASEDE 2: CFSM YOPAL.</t>
  </si>
  <si>
    <t>76111501, 90101700</t>
  </si>
  <si>
    <t>20206231403000003E</t>
  </si>
  <si>
    <t>SIP-011-2020</t>
  </si>
  <si>
    <t xml:space="preserve">Adquirir la extensión de garantía para los servidores marca Hewlett-Packard, con su debido soporte, que hacen parte de la plataforma tecnológica de la Unidad Administrativa Especial Migración Colombia. </t>
  </si>
  <si>
    <t>Servicio basados en ingeniería, investigación y tecnología.</t>
  </si>
  <si>
    <t>20206231410000023E</t>
  </si>
  <si>
    <t>CONTRATAR EL SERVICIO INTEGRAL DE ASEO Y CAFETERIA REGIÓN 4: SEDE 1: CFSM ARMENIA SEDE 2: CFSM Y SEDE PRINCIPAL EJE CAFETERO PEREIRA, SEDE 3: CFSM MANIZALES.</t>
  </si>
  <si>
    <t>20206231410000022E</t>
  </si>
  <si>
    <t xml:space="preserve">CONTRATAR EL SERVICIO INTEGRAL DE ASEO Y CAFETERIA REGION 5: Sede 1: Popayán Sede 2: Buenaventura, Sede 3: Calí, Sede 4: Palmira </t>
  </si>
  <si>
    <t>20206231410000024E</t>
  </si>
  <si>
    <t>CONTRATAR EL SERVICIO INTEGRAL DE ASEO Y CAFETERIA REGION 7: SEDE 1: NEIVA, SEDE 2: IBAGUÉ, SEDE 3: PUERTO LEGUIZAMO</t>
  </si>
  <si>
    <t>20206231405000073E</t>
  </si>
  <si>
    <t>SIP-012-2020</t>
  </si>
  <si>
    <t>Contratar la adquisición de aires acondicionados con instalación para las diferentes sedes de Migración Colombia a nivel nacional.</t>
  </si>
  <si>
    <t>Componentes y Equipos para Distribución y Sistemas de Acondicionamiento</t>
  </si>
  <si>
    <t xml:space="preserve">A-02-01-01-004-003 </t>
  </si>
  <si>
    <t>20206231410000026E</t>
  </si>
  <si>
    <t>CONTRATAR EL SERVICIO INTEGRAL DE ASEO Y CAFETERIA REGIÓN 10: SEDE 1: CFSM VILLAVICENCIO</t>
  </si>
  <si>
    <t>20206231405000074E</t>
  </si>
  <si>
    <t>SABP-001-2020</t>
  </si>
  <si>
    <t xml:space="preserve">Bolsa de Productos </t>
  </si>
  <si>
    <t>SUMINISTRAR A NIVEL NACIONAL LOS UNIFORMES A LOS FUNCIONARIOS DE LA UNIDAD ADMINISTRATIVA ESPECIAL MIGRACIÓN COLOMBIA QUE LLEVAN A CABO LABORES MISIONALES, CORRESPONDIENTE A LA VIGENCIA 2020</t>
  </si>
  <si>
    <t>Ropa, maletas y productos de aseo personal</t>
  </si>
  <si>
    <t xml:space="preserve">A-02-02-01-002-008 </t>
  </si>
  <si>
    <t>20206231405000091E</t>
  </si>
  <si>
    <t>SIP-013-2020</t>
  </si>
  <si>
    <t>Servicio de soporte especializado para la plataforma Oracle</t>
  </si>
  <si>
    <t xml:space="preserve">20206231405000099E </t>
  </si>
  <si>
    <t>PCD-040-2020</t>
  </si>
  <si>
    <t>CONTRATAR LA PRESTACIÓN DE LOS SERVICIOS PROFESIONALES EN EL GRUPO DE CONTRATOS ADSCRITO A LA SUBDIRECCIÓN ADMINISTRATIVA Y FINANCIERA EN EL DESARROLLO DE PROCESOS PRECONTRACTUALES, CONTRACTUALES Y POST CONTRACTUALES LIDERADOS POR ESTA DEPENDENCIA.</t>
  </si>
  <si>
    <t>CO-040-2020</t>
  </si>
  <si>
    <t>LISDAIRA ROJAS GAMBA</t>
  </si>
  <si>
    <t>JOSE CLEMENTE GOMEZ ROMERO</t>
  </si>
  <si>
    <t>20206231405000080E</t>
  </si>
  <si>
    <t>MC-020-2020</t>
  </si>
  <si>
    <t>CONTRATAR EL SERVICIO DE MANTENIMIENTO PREVENTIVO Y CORRECTIVO INCLUIDO REPUESTOS PARA EL PARQUE AUTOMOTOR REGIONAL ORIENTE EN LA SEDE DE CUCUTA.</t>
  </si>
  <si>
    <t>20206231407000007E</t>
  </si>
  <si>
    <t>MC-019-2020</t>
  </si>
  <si>
    <t>CONTRATAR EL SERVICIO DE MANTENIMIENTO PREVENTIVO Y CORRECTIVO INCLUIDO REPUESTOS PARA EL PARQUE AUTOMOTOR DE LA REGIONAL NARIÑO.</t>
  </si>
  <si>
    <t>53101502 - 53101504 - 53101602 - 53101602 - 53111601 - 53111602</t>
  </si>
  <si>
    <t>Pantalones largos o cortos o pantalonetas para hombre y mujer, Camisas o blusas para hombre y mujer, Zapatos para hombre y mujer</t>
  </si>
  <si>
    <t>20206231407000005E</t>
  </si>
  <si>
    <t>MC-021-2020</t>
  </si>
  <si>
    <t>Contratar la prestación del servicio de mantenimiento preventivo y correctivo incluido repuestos para el parque automotor de la Regional Oriente en la ciudad de Bucaramanga.</t>
  </si>
  <si>
    <t>20206231407000006E</t>
  </si>
  <si>
    <t>MC-022-2020</t>
  </si>
  <si>
    <t>CONTRATAR EL SERVICIO DE MANTENIMIENTO PREVENTIVO Y CORRECTIVO INCLUIDO REPUESTOS PARA EL PARQUE AUTOMOTOR DE LA  REGIONAL CARIBE</t>
  </si>
  <si>
    <t>20206231403000014E</t>
  </si>
  <si>
    <t>PCD-043-2020</t>
  </si>
  <si>
    <t>Urgencia Manifiesta</t>
  </si>
  <si>
    <t>CONTRATAR LA ADQUISICION DE ELEMENTOS DE PROTECCION PERSONAL E INDIVIDUAL PARA LOS FUNCIONARIOS QUE LLEVAN A CABO LABORES MISIONALES A NIVEL NACIONAL</t>
  </si>
  <si>
    <t>24141608 53102710 91111703 73141710</t>
  </si>
  <si>
    <t>CONTRATAR LA ADQUISICION DE ELEMENTOS DE PROTECCION PERSONAL  E INDIVIDUAL PARA LOS FUNCIONARIOS QUE LLEVAN A CABO LABORES MISIONALES A NIVEL NACIONAL</t>
  </si>
  <si>
    <t xml:space="preserve">A-02-02-01-002-007;  A-02-02-01-003-006,  A-03-04-02-036  </t>
  </si>
  <si>
    <t>20206231403000007E</t>
  </si>
  <si>
    <t>PCD-042-2020</t>
  </si>
  <si>
    <t>Contratar la adquisición de insumos que permitan la impresión y el uso de sellos de Migración Colombia, utilizados por los Oficiales de Migración que prestan sus servicios de atención ciudadana en los Puestos de Control Migratorio y Centros Facilitadores de Servicios Migratorios.</t>
  </si>
  <si>
    <t>Suministros para seguridad y protección</t>
  </si>
  <si>
    <t xml:space="preserve">A-02-02-01-003-005 </t>
  </si>
  <si>
    <t> 20206231407000012E</t>
  </si>
  <si>
    <t>MC-024-2020</t>
  </si>
  <si>
    <t>Contratar la prestación de los servicios de soporte técnico para las herramientas Microsoft, de conformidad con las especificaciones técnicas de la Unidad Administrativa Especial Migración Colombia.</t>
  </si>
  <si>
    <t>Servicios de Alquiler o arrendamiento de licencias de Software de Computador.</t>
  </si>
  <si>
    <t>20206231407000011E</t>
  </si>
  <si>
    <t>MC-025-2020</t>
  </si>
  <si>
    <t>Contratar servicio de mantenimiento preventivo y correctivo con suministro de repuestos y baterías nuevas y originales en sitio, de las POWER-SUN, TRIPP LITE, POWEST (GENERICA), y MITSUBISHI, de conformidad con las especificaciones técnicas de la Unidad Administrativa Especial Migración Colombia.</t>
  </si>
  <si>
    <t>Mantenimiento o soporte de equipo de telecomunicaciones</t>
  </si>
  <si>
    <t>20206231405000083E</t>
  </si>
  <si>
    <t>PCD-044-2020</t>
  </si>
  <si>
    <t>Contratar el servicio de mantenimiento equipo de impresión, preventivo y correctivo con suministro de repuestos para el equipo Multifuncional KONICA MINOLTA de referencia Bizhub PRO C6501, de conformidad con las especificaciones técnicas señaladas por la Unidad Administrativa Especial Migración Colombia.</t>
  </si>
  <si>
    <t>Mantenimiento de impresoras</t>
  </si>
  <si>
    <t>20206231405000088E</t>
  </si>
  <si>
    <t>PCD-050-2020</t>
  </si>
  <si>
    <t>Contratar la extensión de garantía para las lectoras de documentos y actualización del software AssureID, que incluya el servicio de mantenimiento preventivo, correctivo y soporte con suministro de repuestos, de acuerdo con las condiciones técnicas exigidas por la Entidad en el presente documento de estudios previos.</t>
  </si>
  <si>
    <t xml:space="preserve">Difusión de Tecnología de Información y Telecomunicaciones </t>
  </si>
  <si>
    <t>20206231403000012E</t>
  </si>
  <si>
    <t>SIP-015-2020</t>
  </si>
  <si>
    <t>Adquirir solución de almacenamiento.</t>
  </si>
  <si>
    <t>20206231407000018E</t>
  </si>
  <si>
    <t>MC-028-2020</t>
  </si>
  <si>
    <t>Contratar el servicio mantenimiento preventivo y correctivo de las Motobombas de presión y eyector con suministro de repuestos y accesorios necesarios, así como el mantenimiento de tanques para el almacenamiento de agua potable y sumideros de aguas residuales y pluviales del CFSM de Bucaramanga, pertenecientes a la regional Oriente de la Unidad Administrativa Especial Migración Colombia.</t>
  </si>
  <si>
    <t>Componentes y equipos para distribución y sistemas de acondicionamiento</t>
  </si>
  <si>
    <t>20206231407000019E</t>
  </si>
  <si>
    <t>MC-034-2020</t>
  </si>
  <si>
    <t>Contratar la prestación del servicio de lavado del parque automotor de Migración Colombia ubicado en el Nivel Central y las Regionales Aeropuerto El Dorado y Andina de la Ciudad de Bogotá.</t>
  </si>
  <si>
    <t>Servicios de Limpieza, Descontaminación y Tratamiento de Residuos</t>
  </si>
  <si>
    <t>MC-013-2020</t>
  </si>
  <si>
    <t>Contratar el mantenimiento de pozo artesiano subterráneo, sistema de extracción, sistema de tratamiento y purificación del agua, electrobombas, motobombas, canales aguas lluvias, tuberías, tanques de almacenamiento y distribución de agua para el uso doméstico de la sede regional (CFSM) y PCMF (Balsa Rio Amazonas) pertenecientes a la regional Amazonas.</t>
  </si>
  <si>
    <t>Componentes y equipos para distribución y sistemas de acondicionamiento.</t>
  </si>
  <si>
    <t>AO-014-2020</t>
  </si>
  <si>
    <t xml:space="preserve">ZORAIDA IRIARTE SALVADOR </t>
  </si>
  <si>
    <t>DIANA VICENTA CAMARGO</t>
  </si>
  <si>
    <t xml:space="preserve">Formato de Seguimiento a  la Gestión Contractual </t>
  </si>
  <si>
    <t xml:space="preserve">Código: AGCF.34 </t>
  </si>
  <si>
    <t>VerSion: 3</t>
  </si>
  <si>
    <t>Fecha: 19/06/2019</t>
  </si>
  <si>
    <t>Plataforma</t>
  </si>
  <si>
    <t>Profesionales de Contratos</t>
  </si>
  <si>
    <t>Mes</t>
  </si>
  <si>
    <t>Área de la Necesidad</t>
  </si>
  <si>
    <t>Modalidad de Contratación</t>
  </si>
  <si>
    <t xml:space="preserve">Causal </t>
  </si>
  <si>
    <t>Etapa</t>
  </si>
  <si>
    <t>Estado</t>
  </si>
  <si>
    <t>Tipo de Contrato</t>
  </si>
  <si>
    <t>Regional</t>
  </si>
  <si>
    <t>Lugar de ejecución</t>
  </si>
  <si>
    <t>Garantia</t>
  </si>
  <si>
    <t xml:space="preserve">Riesgos </t>
  </si>
  <si>
    <t xml:space="preserve">Aéreo Aeropuerto Camilo Daza  </t>
  </si>
  <si>
    <t>1 SERIEDAD DE LA OFERTA</t>
  </si>
  <si>
    <t xml:space="preserve">Claudia Alexandra Triana </t>
  </si>
  <si>
    <t>Cerrado</t>
  </si>
  <si>
    <t>Aéreo Aeropuerto Palonegro.</t>
  </si>
  <si>
    <t>Regional Andina</t>
  </si>
  <si>
    <t>Mayo</t>
  </si>
  <si>
    <t>Obra</t>
  </si>
  <si>
    <t>Regional Caribe</t>
  </si>
  <si>
    <t xml:space="preserve">Aeropuerto Almirante Padilla </t>
  </si>
  <si>
    <t>5 RESPONSABILIDAD EXTRACONTRACTUAL</t>
  </si>
  <si>
    <t>Junio</t>
  </si>
  <si>
    <t xml:space="preserve">Subdirección de Control disciplinario Interno </t>
  </si>
  <si>
    <t>6 BUEN MANEJO_CORRECTA INVERSIÓN DEL ANTICIPO</t>
  </si>
  <si>
    <t>Lisdaria Rojas Gamba</t>
  </si>
  <si>
    <t>Julio</t>
  </si>
  <si>
    <t>Aeropuerto El Edén (La Tebaida)</t>
  </si>
  <si>
    <t>7 CALIDAD_CORRECTO FUNCIONAMIENTO DE LOS BIENES SUMISTRADOS</t>
  </si>
  <si>
    <t>Aeropuerto Ernesto Cortissoz (Soledad)</t>
  </si>
  <si>
    <t>8 CALIDAD DL SERVICIO</t>
  </si>
  <si>
    <t>Septiembre</t>
  </si>
  <si>
    <t>Comisión</t>
  </si>
  <si>
    <t>Aeropuerto Gustavo Rojas Pinilla</t>
  </si>
  <si>
    <t>9 CONTRATO D GARANTÍA BANCARIA</t>
  </si>
  <si>
    <t>Subdirección de Verificación Migratoria</t>
  </si>
  <si>
    <t>Interventoría</t>
  </si>
  <si>
    <t>Aeropuerto José María Córdoba</t>
  </si>
  <si>
    <t>10 CARTA DE CRÉDITO STAND-BY</t>
  </si>
  <si>
    <t xml:space="preserve">Subdirección de Extranjería </t>
  </si>
  <si>
    <t xml:space="preserve">Seguros Intermediación  </t>
  </si>
  <si>
    <t>Aeropuerto Matecaña (Pereira).</t>
  </si>
  <si>
    <t>11 CONTRATO D GARANTÍA BANCARIA + CARTA D CRÉDITO STAND-BY</t>
  </si>
  <si>
    <t xml:space="preserve">Diciembre </t>
  </si>
  <si>
    <t>Aeropuerto Rafael Núñez (Cartagena).</t>
  </si>
  <si>
    <t>12 SERIEDAD D LA OFERTA + CUMPLIMIENTO</t>
  </si>
  <si>
    <t>Aceptación de oferta</t>
  </si>
  <si>
    <t xml:space="preserve">Aeropuerto Simón Bolívar (Santa Martha) </t>
  </si>
  <si>
    <t>13 SERIEDAD D LA OFERTA + ESTABILIDAD_CALIDAD D LA OBRA</t>
  </si>
  <si>
    <t xml:space="preserve">Suscripción </t>
  </si>
  <si>
    <t>14 SERIEDAD D LA OFERTA + PAGO D SALARIOS_PRESTACIONES SOCIALES LEGALES</t>
  </si>
  <si>
    <t>Adquisición de Inmuebles</t>
  </si>
  <si>
    <t>15 SERIEDAD D LA OFERTA + RESPONSABILIDAD EXTRACONTRACTUAL</t>
  </si>
  <si>
    <t>16 SERIEDAD D LA OFERTA + BUEN MANEJO_CORRECTA INVERSIÓN DEL ANTICIPO</t>
  </si>
  <si>
    <t>17 SERIEDAD DOFERTA + CALIDAD_CORRECTO FUNCIONAM D BIENES_SUMISTR</t>
  </si>
  <si>
    <t>Base Militar Apiay</t>
  </si>
  <si>
    <t>18 SERIEDAD D LA OFERTA + CALIDAD DEL SERVICIO</t>
  </si>
  <si>
    <t>19 SERIEDAD D LA OFERTA + CUMPLIM + ESTABIL_CALIDAD D LA OBRA</t>
  </si>
  <si>
    <t>20 SERIEDAD D LA OFERTA + CUMPLIM + PAGO D SALARIOS_PRESTAC SOC LEGALES</t>
  </si>
  <si>
    <t>21 SERIEDAD D LA OFERTA + CUMPLIM + RESPONSAB EXTRACONTRACTUAL</t>
  </si>
  <si>
    <t>Capurgana</t>
  </si>
  <si>
    <t>22 SERIEDAD D LA OFERTA + CUMPLIM + BUEN MANEJO_CORRECTA INVER  DL ANTICIPO</t>
  </si>
  <si>
    <t>Cartagena</t>
  </si>
  <si>
    <t xml:space="preserve">23 SERIEDAD D LA OFERTA + CUMPLIM + CALIDAD_CORRECTO FUNCIONAM D LOS BIENES SUMIN </t>
  </si>
  <si>
    <t>Coveñas</t>
  </si>
  <si>
    <t>24 SERIEDAD D LA OFERTA + CUMPLIM + CALIDAD DL SERVICIO</t>
  </si>
  <si>
    <t>Cúcuta</t>
  </si>
  <si>
    <t>25 SERIEDAD D OFERTA + CUMPLIM + ESTABIL_CALIDAD D OBRA+ PAGO SALAR_PRESTAC SOC LEG</t>
  </si>
  <si>
    <t>Ibagué</t>
  </si>
  <si>
    <t>26 SERIEDAD D OFERTA + CUMPLIM + ESTABIL_CALIDAD D OBRA+ RESPONSAB EXTRACONTRACTUAL</t>
  </si>
  <si>
    <t>Juradó</t>
  </si>
  <si>
    <t>30 SERIEDAD D LA OFERTA + CUMPLIM + ESTABIL_CALIDAD D OBRA+ CALIDAD DL SERVICIO</t>
  </si>
  <si>
    <t>40 CUMPLIM+ ESTABIL_CALIDAD D LA OBRA</t>
  </si>
  <si>
    <t>Maicao</t>
  </si>
  <si>
    <t>Manizales</t>
  </si>
  <si>
    <t>42 CUMPLIM+ RESPONSAB EXTRACONTRACTUAL</t>
  </si>
  <si>
    <t>Marítimo Tumaco</t>
  </si>
  <si>
    <t>43 CUMPLIM+ BUEN MANEJO_CORRECTA INVER  DL ANTICIPO</t>
  </si>
  <si>
    <t>Montería</t>
  </si>
  <si>
    <t>Neiva</t>
  </si>
  <si>
    <t>Paraguachón</t>
  </si>
  <si>
    <t>47 CUMPLIM+ ESTABIL_CALIDAD D OBRA+ RESPONSAB EXTRACONTRACTUAL</t>
  </si>
  <si>
    <t>48 CUMPLIM+ ESTABIL_CALIDAD D OBRA+ BUEN MANEJO_CORRECTA INVER  DL ANTICIPO</t>
  </si>
  <si>
    <t>Pereira</t>
  </si>
  <si>
    <t xml:space="preserve">49 CUMPLIM+ ESTABIL_CALIDAD D OBRA+ CALIDAD_CORRECTO FUNCIONAM D LOS BIENES SUMIN </t>
  </si>
  <si>
    <t xml:space="preserve">Popayán </t>
  </si>
  <si>
    <t xml:space="preserve">50 CUMPLIM+ ESTABIL_CALIDAD D OBRA+ CALIDAD_CORRECTO FUNCIONAM D LOS BIENES SUMIN </t>
  </si>
  <si>
    <t>51 CUMPLIM+ ESTABIL_CALIDAD D OBRA+ CALIDAD DL SERVICIO</t>
  </si>
  <si>
    <t>Puente Internacional Rumichaca</t>
  </si>
  <si>
    <t>61 ESTABIL_CALIDAD D OBRA+ PAGO D SALARIOS_PRESTAC SOC LEGALES</t>
  </si>
  <si>
    <t xml:space="preserve">Puente Internacional Simón Bolívar </t>
  </si>
  <si>
    <t>62 ESTABIL_CALIDAD D OBRA+ RESPONSAB EXTRACONTRACTUAL</t>
  </si>
  <si>
    <t xml:space="preserve">Puente Páez  </t>
  </si>
  <si>
    <t>63 ESTABIL_CALIDAD D OBRA+ BUEN MANEJO_CORRECTA INVER  DL ANTICIPO</t>
  </si>
  <si>
    <t xml:space="preserve">64 ESTABIL_CALIDAD D OBRA+ CALIDAD_CORRECTO FUNCIONAM D LOS BIENES SUMIN </t>
  </si>
  <si>
    <t>Puerto de Buenaventura</t>
  </si>
  <si>
    <t xml:space="preserve">65 ESTABIL_CALIDAD D OBRA+ CALIDAD_CORRECTO FUNCIONAM D LOS BIENES SUMIN </t>
  </si>
  <si>
    <t>66 ESTABIL_CALIDAD D OBRA+ CALIDAD DL SERVICIO</t>
  </si>
  <si>
    <t>Puerto Leguizamón</t>
  </si>
  <si>
    <t>70 ESTABIL_CALIDAD D OBRA+ PAGO D SALARIOS_PRESTAC SOC LEG + CALIDAD DL SERVICIO</t>
  </si>
  <si>
    <t>Puerto Nuevo</t>
  </si>
  <si>
    <t>76 PAGO D SALARIOS_PRESTAC SOC LEG + RESPONSAB EXTRACONTRACTUAL</t>
  </si>
  <si>
    <t xml:space="preserve">Puerto Santander </t>
  </si>
  <si>
    <t>77 PAGO D SALARIOS_PRESTAC SOC LEG + BUEN MANEJO_CORRECTA INVER  DL ANTICIPO</t>
  </si>
  <si>
    <t xml:space="preserve">Puerto Simón Bolívar </t>
  </si>
  <si>
    <t xml:space="preserve">78 PAGO D SALARIOS_PRESTAC SOC LEG + CALIDAD_CORRECTO FUNCIONAM D LOS BIENES SUMIN </t>
  </si>
  <si>
    <t>79 PAGO D SALARIOS_PRESTAC SOC LEG + CALIDAD DL SERVICIO</t>
  </si>
  <si>
    <t>Riohacha</t>
  </si>
  <si>
    <t>85 RESPONSAB EXTRACONTRACTUAL + BUEN MANEJO_CORRECTA INVER  DL ANTICIPO</t>
  </si>
  <si>
    <t>87 RESPONSAB EXTRACONTRACTUAL + CALIDAD DL SERVICIO</t>
  </si>
  <si>
    <t>Sincelejo</t>
  </si>
  <si>
    <t>91 CALIDAD_CORRECTO FUNCIONAM D LOS BIENES SUMIN  + CALIDAD DL SERVICIO</t>
  </si>
  <si>
    <t>Terrestre Chiles</t>
  </si>
  <si>
    <t>99999998 NO SE DILIGENCIA INFORMACIÓN PARA ESTE FORMULARIO EN ESTE PERÍODO DE REPORTE</t>
  </si>
  <si>
    <t>Tunja</t>
  </si>
  <si>
    <t>Villavicencio</t>
  </si>
  <si>
    <t>Listas</t>
  </si>
  <si>
    <t>Secretaria General</t>
  </si>
  <si>
    <t>Fecha de firma de la prorroga en el documento (En los caso que se requieran registra otras prorrogas que afecte el contrato se adicionara otra columna en la cual se incluya la información)</t>
  </si>
  <si>
    <t>FECHA FIRMA</t>
  </si>
  <si>
    <t>Número de dias de la prorroga (En los caso que se requieran registra otras prorrogas que afecte el contrato se adicionara otra columna en la cual se incluya la información)</t>
  </si>
  <si>
    <t>PRORROGAS EN DIAS</t>
  </si>
  <si>
    <t>VALOR TOTAL DEL CONTRATO CON ADICIONES</t>
  </si>
  <si>
    <t>Fecha de firma de la liberacion en el documento</t>
  </si>
  <si>
    <t>FECHA DE LIBERACION</t>
  </si>
  <si>
    <t>Registrar el valor que se libera en un contarto ya sea en el RP con el objetivo de tener informacion presupuestal real-</t>
  </si>
  <si>
    <t xml:space="preserve">LIBERACION </t>
  </si>
  <si>
    <t>Fecha de firma de la adición en el documento  (En los caso que se requieran registra otras adiciones que afecte el contrato se adicionara otra columna en la cual se incluya la información)</t>
  </si>
  <si>
    <t>Valor en números de la adición (En los caso que se requieran registra otras adiciones que afecte el contrato se adicionara otra columna en la cual se incluya la información)</t>
  </si>
  <si>
    <t xml:space="preserve">ADICION </t>
  </si>
  <si>
    <t>Cedula del supervisor</t>
  </si>
  <si>
    <t>Nombre completo del supervisor</t>
  </si>
  <si>
    <t>Número de Días de ejecucion del contrato</t>
  </si>
  <si>
    <t>De acuerdo al plazo de ejecución estableció en el contrato</t>
  </si>
  <si>
    <t>FECHA DE TERMINACION CONTRATO</t>
  </si>
  <si>
    <t>FECHA DE INICIO CONTRATO</t>
  </si>
  <si>
    <t>seleccione los riesgos que se encuentra dentro del contrato</t>
  </si>
  <si>
    <t>Fecha en la que se aprueba la garantia</t>
  </si>
  <si>
    <t>SI / NO</t>
  </si>
  <si>
    <t xml:space="preserve">Valor total del contrato mas vigencia futura </t>
  </si>
  <si>
    <t>Valor de la vigencia futura 2020</t>
  </si>
  <si>
    <t>VALOR VF 2020</t>
  </si>
  <si>
    <t>Valor firma del contrato en la vigencia 2019</t>
  </si>
  <si>
    <t>VALOR CONTRATO V 2019</t>
  </si>
  <si>
    <t>Fecha del registro presupuestal</t>
  </si>
  <si>
    <t xml:space="preserve">Número de registro presupuestal </t>
  </si>
  <si>
    <t>Digito de Verificación del proveedor</t>
  </si>
  <si>
    <t>Cedula o NIT del contratista</t>
  </si>
  <si>
    <t>Nombre completo del contratista</t>
  </si>
  <si>
    <t>Ciudad de Ejecucion del proceso</t>
  </si>
  <si>
    <t>LUGAR DE EJECUCION</t>
  </si>
  <si>
    <t>Ubicación de la regional - sede donde se ejecuta el contrato</t>
  </si>
  <si>
    <t xml:space="preserve">Identificacion del contrato en el numeral 9.3 de los estudios previos </t>
  </si>
  <si>
    <t>Fecha de firma del contrato que se tomara será la física de la orden de compra y la aceptación.</t>
  </si>
  <si>
    <t>Se debe registra con la siguiente codificación 
AO-#-AÑO (ACEPTACION OFERTA )
CO-#-AÑO (CONTRATOS)
OC-#-AÑO (ORDENES DE COMPRA)</t>
  </si>
  <si>
    <t>El Estado en el que se encuentra el proceso de acuerdo a la clasificacion establecida en la lista</t>
  </si>
  <si>
    <t>La Etapa en el que se encuentra el proceso de acuerdo a la clasificacion establecida en la lista</t>
  </si>
  <si>
    <t>Rubro el origen de los recursos, Código numérico que identifica el concepto del Gasto (Funcionamiento, Deuda Inversión)</t>
  </si>
  <si>
    <t>Número de CDP con el cual el proceso inicia; Es el documento mediante el cual se garantiza el principio de legalidad, es decir, la existencia del rubro y la apropiación presupuestal suficiente para atender un gasto determinado.</t>
  </si>
  <si>
    <t>Valor del proceso que registra el estudio previo.</t>
  </si>
  <si>
    <t xml:space="preserve">Informacion registrada en los estudios previos esta informacion debe coincidir con el clasificador suministrado por colombia compra </t>
  </si>
  <si>
    <t>NOMBRE DE CODIGO</t>
  </si>
  <si>
    <t>Se tomara el que encierre todo el objeto del contrato.</t>
  </si>
  <si>
    <t>Incluir el area de la necesidad</t>
  </si>
  <si>
    <t>AREA DE LA  NECESIDAD</t>
  </si>
  <si>
    <t>Modalidad de Contratacion al que corresponda el proceso</t>
  </si>
  <si>
    <t>Fecha en la que se publica el proceso en la plataforma, para el caso de la tienda virtual es la fecha de la cotización o de la orden en el evento de que no exista cotización.</t>
  </si>
  <si>
    <t xml:space="preserve">Mes en el que adelanta el proceso </t>
  </si>
  <si>
    <t>Número proceso en Secop II o Tienda Virtual (Cotizacion)</t>
  </si>
  <si>
    <t>Número de expediente en ORFEO</t>
  </si>
  <si>
    <t xml:space="preserve">Nombre de la funcionaria que lleva el proceso </t>
  </si>
  <si>
    <t>PROFESIONAL ENCARGADO</t>
  </si>
  <si>
    <t xml:space="preserve">Se tomara la utlima version del PAABS y este sera el que deben registrar </t>
  </si>
  <si>
    <t>CONSECUTIVO PAABS</t>
  </si>
  <si>
    <t>Deben ingresar la plataforma en la que adelantaron el proceso (SECOP II / TIENDA VIRTUAL)</t>
  </si>
  <si>
    <t>Debe verificar e incluir de acuerdo a la modalidad de la contratacion</t>
  </si>
  <si>
    <t>20206231405000061E</t>
  </si>
  <si>
    <t>CO-043-2020</t>
  </si>
  <si>
    <t>M@ICROTEL S.A.S.</t>
  </si>
  <si>
    <t>CASTIBLANCO GONZALEZ EDGAR ALBERTO</t>
  </si>
  <si>
    <t>20196231405000081E</t>
  </si>
  <si>
    <t>MC-016-2019</t>
  </si>
  <si>
    <t>CONTRATACION SERVICIO DE MANTENIMIENTO CON TALLER AUTORIZADO PARA LOS VEHÍCULOS CHEVROLET.</t>
  </si>
  <si>
    <t>AO-014-2019</t>
  </si>
  <si>
    <t>AUTONIZA SA</t>
  </si>
  <si>
    <t>FELIPE CASTILLO CARDENAS</t>
  </si>
  <si>
    <t>20206231405000100E</t>
  </si>
  <si>
    <t>PCD-041-2020</t>
  </si>
  <si>
    <t>Contratar la Prestación de los Servicios Profesionales para la Oficina de Comunicaciones, de acuerdo con las condiciones y especificaciones técnicas descritas en los estudios previos.</t>
  </si>
  <si>
    <t>CO-045-2020</t>
  </si>
  <si>
    <t>JUAN MANUEL RAMIREZ MONTERO</t>
  </si>
  <si>
    <t>20206231405000102E</t>
  </si>
  <si>
    <t>PCD-048-2020</t>
  </si>
  <si>
    <t>Contratar el servicio de mantenimiento preventivo y correctivo con suministro de repuestos y baterías para las UPS´S TOSHIBA, de conformidad con las especificaciones técnicas señaladas por la Unidad Administrativa Especial Migración Colombia.</t>
  </si>
  <si>
    <t>72151514/72103302</t>
  </si>
  <si>
    <t>Servicio de Mantenimiento de energía de emergencia o de reserva./Mantenimiento o soporte de equipo de telecomunicaciones</t>
  </si>
  <si>
    <t>20206231407000015E</t>
  </si>
  <si>
    <t>PCD-049-2020</t>
  </si>
  <si>
    <t>Contratar el servicio de mantenimiento preventivo y correctivo incluido el suministro de repuestos para los vehículos marca NISSAN a nivel nacional.</t>
  </si>
  <si>
    <t>20206231411000023E</t>
  </si>
  <si>
    <t>MC-030-2020</t>
  </si>
  <si>
    <t>20206231411000024E</t>
  </si>
  <si>
    <t>MC-033-2020</t>
  </si>
  <si>
    <t>20206231405000095E</t>
  </si>
  <si>
    <t>MC-027-2020</t>
  </si>
  <si>
    <t>Contratar la prestación del servicio de mantenimiento de equipos, elementos de sonido, fotografía y video de acuerdo a las condiciones técnicas solicitadas</t>
  </si>
  <si>
    <t>Mantenimiento general de equipos de oficina</t>
  </si>
  <si>
    <t>AO-011-2020</t>
  </si>
  <si>
    <t>AUTO ISLAS SAS</t>
  </si>
  <si>
    <t>MR CLEAN S.A.</t>
  </si>
  <si>
    <t>CARLOS ALBERTO ARCHILA CABRALES</t>
  </si>
  <si>
    <t>CENTRO ASEO MANTENIMIENTO PROFESIONAL S.A.S.</t>
  </si>
  <si>
    <t>AIDA LORENA TELLO</t>
  </si>
  <si>
    <t>KIOS SAS</t>
  </si>
  <si>
    <t xml:space="preserve">EDISON GUTIERREZ FORERO </t>
  </si>
  <si>
    <t>CO-044-2020</t>
  </si>
  <si>
    <t xml:space="preserve"> HYUNDAUTOS S.A.S, </t>
  </si>
  <si>
    <t>CO-042-2020</t>
  </si>
  <si>
    <t xml:space="preserve">ORIGIN IT SAS </t>
  </si>
  <si>
    <t>OLAYA CARDONA JUAN ALEJANDRO</t>
  </si>
  <si>
    <t>AO-009-2020</t>
  </si>
  <si>
    <t xml:space="preserve">FILTROS Y LUBRICANTES DE LA GUAJIRA </t>
  </si>
  <si>
    <t xml:space="preserve"> PONCE CALVO LEONIDAS ALBERTO </t>
  </si>
  <si>
    <t>AO-008-2020</t>
  </si>
  <si>
    <t>SERVIAUTOS DOSQUEBRADAS S.A.S</t>
  </si>
  <si>
    <t xml:space="preserve">ELIZABEHT USECHE MARIN </t>
  </si>
  <si>
    <t>AO-010-2020</t>
  </si>
  <si>
    <t xml:space="preserve"> TOYODIESEL </t>
  </si>
  <si>
    <t>AYALA CIFUENTES ARLEY GEOVANNY</t>
  </si>
  <si>
    <t>CO-041-2020</t>
  </si>
  <si>
    <t>ALL-ENTERTAINMENT SAS - COMERCIALIZADORA ARGA S.A.S</t>
  </si>
  <si>
    <t>BASTIDAS UBATE CLAUDIA MILENA</t>
  </si>
  <si>
    <t>20206231405000082E</t>
  </si>
  <si>
    <t>PCD-045-2020</t>
  </si>
  <si>
    <t>Prestar los servicios profesionales con autonomía técnica y administrativa para el soporte al sitio Web de la Entidad, de acuerdo con las condiciones señaladas y especificaciones técnicas descritas en los estudios previos y la propuesta presentada por EL CONTRATISTA.</t>
  </si>
  <si>
    <t>81111800 - 81111500 - 80111600</t>
  </si>
  <si>
    <t>Servicios de sistemas y administración de componentes de sistemas</t>
  </si>
  <si>
    <t>20206231403000010E</t>
  </si>
  <si>
    <t>PCD-046-2020</t>
  </si>
  <si>
    <t>Adquirir certificados de firma digital de conformidad con las especificaciones de la Unidad Administrativa Especial Migración Colombia.</t>
  </si>
  <si>
    <t>Software de seguridad y protección</t>
  </si>
  <si>
    <t>20206231405000103E</t>
  </si>
  <si>
    <t>PCD-047-2020</t>
  </si>
  <si>
    <t>Contratar el servicio de mantenimiento preventivo y correctivo con suministro de repuestos y baterías para las UPS´s marca PEI, de conformidad con las especificaciones técnicas señaladas por la Unidad Administrativa Especial Migración Colombia.</t>
  </si>
  <si>
    <t>72151514 - 72103302</t>
  </si>
  <si>
    <t>Servicio de Mantenimiento de energía de emergencia o de reserva.</t>
  </si>
  <si>
    <t>C-1199-1002-10-0-1199001</t>
  </si>
  <si>
    <t>20206231407000014E</t>
  </si>
  <si>
    <t>MC-031-2020</t>
  </si>
  <si>
    <t xml:space="preserve">CONTRATAR EL SERVICIO DE MANTENIMIENTO PREVENTIVO Y CORRECTIVO INCLUIDO REPUESTOS PARA VEHICULOS MARCA CHEVROLET A NIVEL NACIONAL </t>
  </si>
  <si>
    <t>78181502- 03 - 05 - 07</t>
  </si>
  <si>
    <t>20206231405000105E</t>
  </si>
  <si>
    <t>PCD-051-2020</t>
  </si>
  <si>
    <t>Contratar la prestación del servicio de publicación y divulgación en el Diario Oficial, de normas y actos administrativos que demande  la Unidad Administrativa Especial Migración Colombia.</t>
  </si>
  <si>
    <t>20206231403000016E</t>
  </si>
  <si>
    <t>PCD-052-2020</t>
  </si>
  <si>
    <t>Contratar la actualización del licenciamiento del software de turnos digitales INFO-TURNOS WEB, incluido soporte y mantenimientos, de acuerdo con las especificaciones técnicas de la Unidad Administrativa Especial Migración Colombia.</t>
  </si>
  <si>
    <t>20206231407000017E</t>
  </si>
  <si>
    <t>PCD-053-2020</t>
  </si>
  <si>
    <t>Adquisición y renovación de Certificados Digitales de Seguridad para Global Entry de acuerdo con las especificaciones técnicas requeridas por la Unidad Administrativa Especial Migración Colombia.</t>
  </si>
  <si>
    <t>20206231403000011E</t>
  </si>
  <si>
    <t>SIE-016-2020</t>
  </si>
  <si>
    <t xml:space="preserve">Contratar la actualización del licenciamiento de Antivirus, con soporte técnico, de conformidad con las especificaciones técnicas señaladas por la Unidad Administrativa Especial Migración Colombia. </t>
  </si>
  <si>
    <t>432328 - 29 - 32 - 811122 -25</t>
  </si>
  <si>
    <t>Software de administración de redes</t>
  </si>
  <si>
    <t>20206231410000030E</t>
  </si>
  <si>
    <t>Evento No.82427</t>
  </si>
  <si>
    <t>Adquisición dotación de vestuario y calzado de labor, para los funcionarios de la Unidad Administrativa Especial Migración Colombia a nivel nacional. - CALZADO CABALLERO</t>
  </si>
  <si>
    <t>Orden de compra 46894</t>
  </si>
  <si>
    <t>UNION TEMPORAL HERMANOS BLANCO</t>
  </si>
  <si>
    <t>TOCANCIPA PARDO ORLANDO</t>
  </si>
  <si>
    <t>20206231410000029E</t>
  </si>
  <si>
    <t>Eventos No.82422</t>
  </si>
  <si>
    <t>Adquisición dotación de vestuario y calzado de labor, para los funcionarios de la Unidad Administrativa Especial Migración Colombia a nivel nacional. - CALZADO DAMA</t>
  </si>
  <si>
    <t>Orden de compra 46893</t>
  </si>
  <si>
    <t xml:space="preserve"> 20206231410000028E</t>
  </si>
  <si>
    <t>Eventos No.82420</t>
  </si>
  <si>
    <t>Adquisición dotación de vestuario y calzado de labor, para los funcionarios de la Unidad Administrativa Especial Migración Colombia a nivel nacional. - VESTUARIO CABALLERO</t>
  </si>
  <si>
    <t>Orden de compra 46891</t>
  </si>
  <si>
    <t>20206231410000027E</t>
  </si>
  <si>
    <t>Eventos No.82403</t>
  </si>
  <si>
    <t>Adquisición dotación de vestuario y calzado de labor, para los funcionarios de la Unidad Administrativa Especial Migración Colombia a nivel nacional. - VESTUARIO DAMA</t>
  </si>
  <si>
    <t>Orden de compra 46889</t>
  </si>
  <si>
    <t>YUBARTA S.A.S_</t>
  </si>
  <si>
    <t>No se ha entregado</t>
  </si>
  <si>
    <t>20206231407000021E</t>
  </si>
  <si>
    <t>MC-032-2020</t>
  </si>
  <si>
    <t>CONTRATAR EL SERVICIO DE MANTENIMIENTO PREVENTIVO Y CORRECTIVO INCLUIDO REPUESTOS PARA VEHICULOS MARCA TOYOTA A NIVEL NACIONAL.</t>
  </si>
  <si>
    <t>78181502 -78181503- 78181503 - 78181505 - 78181507</t>
  </si>
  <si>
    <t>Mantenimiento preventivo y correctivo incluido repuestos para vehículos marca Toyota a nivel nacional.</t>
  </si>
  <si>
    <t>20206231411000021E</t>
  </si>
  <si>
    <t>SIP-017-2020</t>
  </si>
  <si>
    <t>Contratar el suministro de llantas a nivel nacional para el parque automotor de la Unidad Administrativa Especial Migración Colombia.</t>
  </si>
  <si>
    <t>A-02-02-01-003-006</t>
  </si>
  <si>
    <t>(Varios elementos)</t>
  </si>
  <si>
    <t>Total general</t>
  </si>
  <si>
    <t>20206231403000022E</t>
  </si>
  <si>
    <t>PCD-054-2020</t>
  </si>
  <si>
    <t>CONTRATAR LA ADQUISICION DE ELEMENTOS DE PROTECCION PERSONAL E INDIVIDUAL PARA LOS FUNCIONARIOS DE LA ENTIDAD.</t>
  </si>
  <si>
    <t>Adquisición de elementos de protección personal e individual (mascara de protección) para los funcionarios de Migración Colombia.</t>
  </si>
  <si>
    <t>mayo</t>
  </si>
  <si>
    <t>20206231405000087E</t>
  </si>
  <si>
    <t>Contratar la prestación de los servicios profesionales para la creación de contenidos virtuales para la plataforma de Migración Colombia.</t>
  </si>
  <si>
    <t>86101808 - 86111600</t>
  </si>
  <si>
    <t>Prestación de los servicios profesionales para la creación de contenidos virtuales para la plataforma de Migración Colombia.</t>
  </si>
  <si>
    <t>C-1199-1002-9-0-1199005-02</t>
  </si>
  <si>
    <t>PCD-058-2020</t>
  </si>
  <si>
    <t>MC-035-2020</t>
  </si>
  <si>
    <t>CONTRATAR EL SUMINISTRO DE IDENTIFICADORES PERSONALES Y PLACAS PARA LOS FUNCIONARIOS A NIVEL NACIONAL.</t>
  </si>
  <si>
    <t>55121804 - 55121701</t>
  </si>
  <si>
    <t>Gafetes o porta gafetes - Placas con inscripción metálicas</t>
  </si>
  <si>
    <t>MC-036-2020</t>
  </si>
  <si>
    <t>Contratar la prestación del servicio de mantenimiento preventivo y correctivo para los equipos de Grafología (Estéreo Microscopios) a nivel nacional, con bolsa de repuestos, de conformidad con las especificaciones técnicas de la Unidad Administrativa Especial Migración Colombia a Nivel Nacional.</t>
  </si>
  <si>
    <t>Servicio de instalación y mantenimiento de sistemas instrumentados de seguridad</t>
  </si>
  <si>
    <t xml:space="preserve">C-1199-1002-10 </t>
  </si>
  <si>
    <t>20196231403000150E</t>
  </si>
  <si>
    <t>adquisición y puesta en funcionamiento de una Balsa o plataforma multifuncional de control fronterizo para la Unidad Administrativa Especial Migración Colombia, en el municipio de Puerto Carreño</t>
  </si>
  <si>
    <t>CO-132-2019</t>
  </si>
  <si>
    <t xml:space="preserve">COTECMAR </t>
  </si>
  <si>
    <t xml:space="preserve">HUMBERTO VELÀSQUEZ ARDILA </t>
  </si>
  <si>
    <t>CO-054-2020</t>
  </si>
  <si>
    <t>JAAM S.A</t>
  </si>
  <si>
    <t xml:space="preserve">SALGADO LOPEZ WILLIAM JAVIER </t>
  </si>
  <si>
    <t>CO-055-2020</t>
  </si>
  <si>
    <t xml:space="preserve">VENNEX GROUP S.A.S. </t>
  </si>
  <si>
    <t xml:space="preserve">AMEZQUITA MONROY GILMER MOISES </t>
  </si>
  <si>
    <t>CO-060-2020</t>
  </si>
  <si>
    <t xml:space="preserve"> CERTICAMARA S.A.</t>
  </si>
  <si>
    <t xml:space="preserve">SERRANO BORNACELLY ILVIS PATRICIA </t>
  </si>
  <si>
    <t>CO-051-2020</t>
  </si>
  <si>
    <t xml:space="preserve"> PROYECTOS ESPECIALES INGENIERIA S.A.S. </t>
  </si>
  <si>
    <t xml:space="preserve">CASTIBLANCO GONZALEZ EDGAR ALBERTO </t>
  </si>
  <si>
    <t>AO-020-2020</t>
  </si>
  <si>
    <t>INVERSIONES EL NORTE S.A.S</t>
  </si>
  <si>
    <t>CO-065/2020</t>
  </si>
  <si>
    <t xml:space="preserve"> LA IMPRENTA NACIONAL DE COLOMBIA</t>
  </si>
  <si>
    <t>CO-061-2020</t>
  </si>
  <si>
    <t>INFORMÁTICA &amp; TECNOLOGÍA STEFANINI S.A</t>
  </si>
  <si>
    <t xml:space="preserve"> CASTILLO CARDENAS FELIPE </t>
  </si>
  <si>
    <t xml:space="preserve"> ARBELAEZ IZQUIERDO GUADALUPE </t>
  </si>
  <si>
    <t xml:space="preserve"> VELEZ GOMEZ JUAN CARLOS </t>
  </si>
  <si>
    <t>PCD-122-2019</t>
  </si>
  <si>
    <t>721412 251115</t>
  </si>
  <si>
    <t>Servicios de construcción marina - Embarcaciones marítimas comerciales</t>
  </si>
  <si>
    <t>C-1103-1002-2-0-1103001-02</t>
  </si>
  <si>
    <t>PCD-055.2020</t>
  </si>
  <si>
    <t>CONTRATAR EL SERVICIO DE MANTENIMIENTO PREVENTIVO Y CORRECTIVO DE LA MÁQUINA LÁSER TROTEC SP100R C30 Y SUMINISTRO DEL SISTEMA DE EXTRACCIÓN 8260 ATMOS MONO; ASÍ COMO SU BOLSA DE REPUESTOS.</t>
  </si>
  <si>
    <t>Servicios de mantenimiento y reparación de equipo de manufactura</t>
  </si>
  <si>
    <t>evento 86339</t>
  </si>
  <si>
    <t xml:space="preserve">Servicio de actualización de los productos ORACLE denominada Software Update Licence &amp; Support y Oracle Premier Suppórt For Systems para el equipo ODA </t>
  </si>
  <si>
    <t xml:space="preserve">Software de consultas y gestión de datos </t>
  </si>
  <si>
    <t>PCD-057-2020</t>
  </si>
  <si>
    <t>Contratar los servicios profesionales para la realización de acciones de formación en idiomas para los funcionarios de Migración Colombia.</t>
  </si>
  <si>
    <t>Servicios Educativos y de Formación</t>
  </si>
  <si>
    <t xml:space="preserve">CO 059 2020 </t>
  </si>
  <si>
    <t>COMERCIALIZADORA ELECTROMERO SAS</t>
  </si>
  <si>
    <t>cumplimiento , salario y prestaciones, calidad del servicio, correcto funcionamiento de los bienes, resposabilidad extracontractual</t>
  </si>
  <si>
    <t>CO 052 2020</t>
  </si>
  <si>
    <t>INGEAL S.A</t>
  </si>
  <si>
    <t>cumplimiento, salario y prestaciones, calidad del servicio, responsabilidad extracontractual</t>
  </si>
  <si>
    <t xml:space="preserve">EDGAR CASTIBLANCO </t>
  </si>
  <si>
    <t>CO 064 2020</t>
  </si>
  <si>
    <t>TEAM MANAGEMENT INFRAESTRUCTURE SAS</t>
  </si>
  <si>
    <t>cumplimiento</t>
  </si>
  <si>
    <t xml:space="preserve">JUAN ALEJANDRO OLAYA CARDONA </t>
  </si>
  <si>
    <t>AO 014 2020</t>
  </si>
  <si>
    <t>JOSE LUIS JACOME RAMIREZ</t>
  </si>
  <si>
    <t>AO 013 2020</t>
  </si>
  <si>
    <t>SERVICARS DEL SUR SAS</t>
  </si>
  <si>
    <t>AO 015 2020</t>
  </si>
  <si>
    <t>ELECTRO BOOSTER SAS</t>
  </si>
  <si>
    <t>AO 016 2020</t>
  </si>
  <si>
    <t>MORARCI GROUP SAS</t>
  </si>
  <si>
    <t>IBETH SENOVIA GUTIERREZ</t>
  </si>
  <si>
    <t>CO 053 2020</t>
  </si>
  <si>
    <t>DISTRIBUCIONES EDAL SAS</t>
  </si>
  <si>
    <t xml:space="preserve">NESTOR HERNANDO LUGO </t>
  </si>
  <si>
    <t>AO 018 2020</t>
  </si>
  <si>
    <t>IG SERVICES SAS</t>
  </si>
  <si>
    <t>AO 017 2020</t>
  </si>
  <si>
    <t>GPS ELECTRONICS LTDA</t>
  </si>
  <si>
    <t>WILLIAM SALGADO</t>
  </si>
  <si>
    <t>CO 050 2020</t>
  </si>
  <si>
    <t>THALES COLOMBIA S.A</t>
  </si>
  <si>
    <t>AO 024 2020</t>
  </si>
  <si>
    <t>LENYCHET RODRIGUEZ</t>
  </si>
  <si>
    <t>AO 026 2020</t>
  </si>
  <si>
    <t>CENTRO CAR 19 LTDA</t>
  </si>
  <si>
    <t>CO-056-2020</t>
  </si>
  <si>
    <t>SOLUTION COPY LTDA</t>
  </si>
  <si>
    <t>VIVIANA CORREDOR GARCIA</t>
  </si>
  <si>
    <t>CO-066-2020</t>
  </si>
  <si>
    <t>ORGANIZACION TERPEL S.A</t>
  </si>
  <si>
    <t>CO-057-2020</t>
  </si>
  <si>
    <t>SERVICIOS Y SOLUCIONES LTDA</t>
  </si>
  <si>
    <t>SALGADO LOPEZ WILLIAM JAVIER</t>
  </si>
  <si>
    <t>CO-062-2020</t>
  </si>
  <si>
    <t>TALLERES AUTORIZADOS S.A.,</t>
  </si>
  <si>
    <t>CASTILLO CARDENAS FELIPE</t>
  </si>
  <si>
    <t>AO-022-2020</t>
  </si>
  <si>
    <t>EDS BRISAS DEL ORINOCO</t>
  </si>
  <si>
    <t>ARIZA CAMARGO YEISON ANTONIO</t>
  </si>
  <si>
    <t>AO-025-2020</t>
  </si>
  <si>
    <t>INGENIEROS ELECTRÓNICOS PROFESIONALES E.U</t>
  </si>
  <si>
    <t>20206231405000108E</t>
  </si>
  <si>
    <t>PCD-056-2020</t>
  </si>
  <si>
    <t>Contratar los servicios profesionales para la realización de las acciones de formación previstas dentro del plan institucional de capacitaciones (PIC) de la vigencia.</t>
  </si>
  <si>
    <t>86111600, 86111500</t>
  </si>
  <si>
    <t>Educación Adultos</t>
  </si>
  <si>
    <t>20206231411000022E</t>
  </si>
  <si>
    <t>MC-029-2020</t>
  </si>
  <si>
    <t>Contratar el suministro de combustible para el parque automotor y plantas eléctricas de la REGIONAL ANTIOQUIA – PCMM CAPURGANA - TURBO</t>
  </si>
  <si>
    <t>20206231410000031E</t>
  </si>
  <si>
    <t>CONTRATAR LA ADQUISICIÓN DE SILLAS PLASTICAS SIN BRAZOS PARA ATENDER VUELOS HUMANITARIOS DE MIGRACION COLOMBIA .</t>
  </si>
  <si>
    <t>56112102, 56112103</t>
  </si>
  <si>
    <t xml:space="preserve">SILLAS PARA GRUPO DE TRABAJO, SILLAS PARA VISITANTES </t>
  </si>
  <si>
    <t>AO-021-2020</t>
  </si>
  <si>
    <t>LUZ NATALIA GÓMEZ ZULUAGA</t>
  </si>
  <si>
    <t>MORALES TANIA DEL CARMEN</t>
  </si>
  <si>
    <t>OC-47908-2020</t>
  </si>
  <si>
    <t>PANAMERICANA LIBRERÍA Y PAPELERÍA S.A.</t>
  </si>
  <si>
    <t xml:space="preserve"> N°PROCESO EN SECOP</t>
  </si>
  <si>
    <t xml:space="preserve">Modalidad </t>
  </si>
  <si>
    <t>20206231410000037E</t>
  </si>
  <si>
    <t>Contratar la adquisición de trajes de bioseguridad como parte de los elementos de protección personal de los funcionarios que realizan actividades misionales.</t>
  </si>
  <si>
    <t>46181503/46181509</t>
  </si>
  <si>
    <t>Overoles de Protecció/ Ropa de protección contra materiales peligrosos</t>
  </si>
  <si>
    <t>A-03-04-02-036</t>
  </si>
  <si>
    <t>20206231403000004E</t>
  </si>
  <si>
    <t>PCD-059-2020</t>
  </si>
  <si>
    <t>Contratar la adquisición de firmas digitales con todos sus componentes y servicios, de conformidad con las especificaciones técnicas exigidas en el presente estudio previo.</t>
  </si>
  <si>
    <t>81112001/81111810/43232306</t>
  </si>
  <si>
    <t>Servicios de Datos./Servicios de Codificación de Software.</t>
  </si>
  <si>
    <t>20206231411000027E</t>
  </si>
  <si>
    <t>Adquisición licenciamiento ORACLE para la implementación de nuevo puesto control santa marta, de conformidad con las especificaciones técnicas señaladas por la Unidad Administrativa Especial Migración Colombia.</t>
  </si>
  <si>
    <t>OC-49537-2020</t>
  </si>
  <si>
    <t>CLAUDIA MILENA BASTIDAS UBATE</t>
  </si>
  <si>
    <t>20206231403000009E</t>
  </si>
  <si>
    <t>20206231405000092E</t>
  </si>
  <si>
    <t>Monitores y pantallas de computador</t>
  </si>
  <si>
    <t>Contratar la adquisición de una solución de carteleras virtuales a nivel nacional incluido soporte.</t>
  </si>
  <si>
    <t>SIE-018-2020</t>
  </si>
  <si>
    <t>20206231403000021E</t>
  </si>
  <si>
    <t>Suministros para impresoras, fax y fotocopiadora</t>
  </si>
  <si>
    <t>SUMINISTRO DE TINTAS, TONER Y CONSUMIBLES DE IMPRESION</t>
  </si>
  <si>
    <t>Evento No.86520</t>
  </si>
  <si>
    <t> 20206231410000033E</t>
  </si>
  <si>
    <t>Evento No.86519</t>
  </si>
  <si>
    <t>Evento No.86518</t>
  </si>
  <si>
    <t>Evento No.86515</t>
  </si>
  <si>
    <t>Evento No.86513</t>
  </si>
  <si>
    <t>Evento No.86511</t>
  </si>
  <si>
    <t>Evento No.86494</t>
  </si>
  <si>
    <t>AO-023-2020</t>
  </si>
  <si>
    <t>CARCO S.A.</t>
  </si>
  <si>
    <t>20206231405000078E</t>
  </si>
  <si>
    <t>20206231410000034E</t>
  </si>
  <si>
    <t>20206231405000107E</t>
  </si>
  <si>
    <t>OC-49441</t>
  </si>
  <si>
    <t>ORACLE COLOMBIA LTDA</t>
  </si>
  <si>
    <t>OLGA LUCIA PEREZ</t>
  </si>
  <si>
    <t>Marzo</t>
  </si>
  <si>
    <t>Liquidado</t>
  </si>
  <si>
    <t>Aeropuerto Alfonso Bonilla Aragón</t>
  </si>
  <si>
    <t>3 ESTABILIDAD_CALIDAD DE LA OBRA</t>
  </si>
  <si>
    <t>Oficina de Control Interno</t>
  </si>
  <si>
    <t>Aeropuerto Alfonso López Pumarejo</t>
  </si>
  <si>
    <t>4 PAGO DE SALARIOS_PRESTACIONES SOCIALES LEGALES</t>
  </si>
  <si>
    <t>abril</t>
  </si>
  <si>
    <t>marzo</t>
  </si>
  <si>
    <t>20206231410000021E</t>
  </si>
  <si>
    <t>Contratación del hosting para el sitio web de la entidad</t>
  </si>
  <si>
    <t>81112001/81112003/81161801</t>
  </si>
  <si>
    <t>20206231410000035E</t>
  </si>
  <si>
    <t>Adquisición de elementos de papelería y útiles de escritorio para las sedes a nivel nacional de la Unidad Administrativa Especial Migración Colombia.</t>
  </si>
  <si>
    <t>44121506-16-12-16-15-1701-1706-1708-1804-1805-1905-2003-2101</t>
  </si>
  <si>
    <t>A-02-02-01-003-002/A-02-02-01-003-006/A-02-02-01-003-008/A-02-02-01-004-002/A-02-02-01-004-005/A-02-02-01-004-006/A-02-02-01-004-007</t>
  </si>
  <si>
    <t>20206231410000038E</t>
  </si>
  <si>
    <t>20206231410000036E</t>
  </si>
  <si>
    <t>SUMINISTRO DE ELEMENTOS DE PAPELERIA E INSUMOS DE ARCHIVO</t>
  </si>
  <si>
    <t>44111515/122003</t>
  </si>
  <si>
    <t>Cajas u organizadores de almacenamiento de archivos</t>
  </si>
  <si>
    <t>A-02-02-01-003-002</t>
  </si>
  <si>
    <t>20206231410000041E</t>
  </si>
  <si>
    <t>Adquisición de canecas de almacenamiento para la clasificación de los residuos sanitario – grupo II en los centros facilitadores de servicios migratorios y puestos de control migratorio a nivel nacional</t>
  </si>
  <si>
    <t>Envases y accesorios para residuos</t>
  </si>
  <si>
    <t>20206231410000040E</t>
  </si>
  <si>
    <t>Adquisición de tapetes desinfectantes para mitigar y controlar el riesgo de propagación del covid-19 de los funcionarios de Migración Colombia a nivel nacional.</t>
  </si>
  <si>
    <t>Soluciones de limpieza y desinfección</t>
  </si>
  <si>
    <t>20206231411000028E</t>
  </si>
  <si>
    <t>MC-037-2020</t>
  </si>
  <si>
    <t>Contratar el suministro de combustible para el parque automotor y plantas eléctricas de la REGIONAL GUAJIRA – Centro Facilitador de Servicios Migratorios MAICAO.</t>
  </si>
  <si>
    <t>15101505/15101506</t>
  </si>
  <si>
    <t>Combustible diésel</t>
  </si>
  <si>
    <t>OC-50772-2020</t>
  </si>
  <si>
    <t xml:space="preserve">Junio </t>
  </si>
  <si>
    <t>LUZ ELENA MORALES ALFONSO</t>
  </si>
  <si>
    <t>OC-50771-2020</t>
  </si>
  <si>
    <t>OD COLOMBIA SAS</t>
  </si>
  <si>
    <t>OC-50920-2020</t>
  </si>
  <si>
    <t>Institucional Star Services Ltda.</t>
  </si>
  <si>
    <t>OC-50997-2020</t>
  </si>
  <si>
    <t>COLOMBIANA DE COMERCIO S.A Y/O ALKOSTO S.A</t>
  </si>
  <si>
    <t>OC-51040-2020</t>
  </si>
  <si>
    <t>CO-075-2020</t>
  </si>
  <si>
    <t>CERTICAMARA S.A.</t>
  </si>
  <si>
    <t>Sandra Patricia Buitrago Patiño</t>
  </si>
  <si>
    <t>OC-50531-2020</t>
  </si>
  <si>
    <t>Soain Software Associates SAS</t>
  </si>
  <si>
    <t xml:space="preserve">OLGA LUCIA PEREZ </t>
  </si>
  <si>
    <t>CO-073-2020</t>
  </si>
  <si>
    <t>COLEGIO MAYOR DE NUESTRA SEÑORA DEL ROSARIO</t>
  </si>
  <si>
    <t>CRISTHY LEIDI GRANADOS CRUZ</t>
  </si>
  <si>
    <t>Evento No.88268</t>
  </si>
  <si>
    <t>junio</t>
  </si>
  <si>
    <t>20206231405000113E</t>
  </si>
  <si>
    <t>MC-039-2020</t>
  </si>
  <si>
    <t>Contratar la prestación de servicios de mantenimiento Preventivo y Correctivo de Paneles Fotovoltaicos</t>
  </si>
  <si>
    <t>Células Fotovoltaicas</t>
  </si>
  <si>
    <t>20206231405000002E</t>
  </si>
  <si>
    <t>PCD-062-2020</t>
  </si>
  <si>
    <t>80111600 -81111500-81111800</t>
  </si>
  <si>
    <t>Servicios de personal temporal</t>
  </si>
  <si>
    <t>CO-067-2020</t>
  </si>
  <si>
    <t>SOCIEDAD CAMERAL DE CERTIFICACION DIGITAL CERTICAMARA S.A.</t>
  </si>
  <si>
    <t>CO-077-2020</t>
  </si>
  <si>
    <t>NEMESIS ASOCIADOS S.A</t>
  </si>
  <si>
    <t>SIERRA JIMENEZ ELVIS LEONARDO</t>
  </si>
  <si>
    <t>AO-027-2020</t>
  </si>
  <si>
    <t>ABC DEL TROFEO SAS</t>
  </si>
  <si>
    <t>AO-028-2020</t>
  </si>
  <si>
    <t>AS MEDICAL LTDA</t>
  </si>
  <si>
    <t>VALENCIA GIRALDO ROBINSON</t>
  </si>
  <si>
    <t>CO 074 2020</t>
  </si>
  <si>
    <t>FULL SOLUCIONES EMPRESARIALES SAS</t>
  </si>
  <si>
    <t>CUMPLIMIENTO Y CALIDAD DE LOS BIENES</t>
  </si>
  <si>
    <t>CO 071 2020</t>
  </si>
  <si>
    <t>AINECOL SAS</t>
  </si>
  <si>
    <t>CUMPLIMIENTO, SALARIOS Y PRESTACIONES SOCIALES, CALIDAD DE LOS BIENES</t>
  </si>
  <si>
    <t>CO 069 2020</t>
  </si>
  <si>
    <t>UNION TEMPORALES SOLUCIONES TECNOLOGICAS 2020</t>
  </si>
  <si>
    <t>CUMPLIMIENTO, SALARIOS Y PRESTACIONES SOCIALES, CALIDAD DEL SERVICIO, RESPONSABILIDAD EXTRACONTRACTUAL</t>
  </si>
  <si>
    <t>CO 076 2020</t>
  </si>
  <si>
    <t>78-2020</t>
  </si>
  <si>
    <t>MORARCI GROUP S.A.S.</t>
  </si>
  <si>
    <t>900110012-5</t>
  </si>
  <si>
    <t>68-2020</t>
  </si>
  <si>
    <t>CORPORATIS S.A.S.</t>
  </si>
  <si>
    <t>Claudia Milena Bastidas Ubate</t>
  </si>
  <si>
    <t>70-2020</t>
  </si>
  <si>
    <t xml:space="preserve">COLSUBSIDIO </t>
  </si>
  <si>
    <t>Cristhy Leidy Granados Cruz</t>
  </si>
  <si>
    <t>OC-50996</t>
  </si>
  <si>
    <t>Uniples_S.A.</t>
  </si>
  <si>
    <t>OC-50992</t>
  </si>
  <si>
    <t>Sumimas_S.A.S</t>
  </si>
  <si>
    <t>OC-51041</t>
  </si>
  <si>
    <t>OC-50995</t>
  </si>
  <si>
    <t>Soluciones de Impresión Corporativa S.A.S.</t>
  </si>
  <si>
    <t>OC-50998</t>
  </si>
  <si>
    <t>OC-51033</t>
  </si>
  <si>
    <t>20206231407000013E</t>
  </si>
  <si>
    <t>EVENTO 87281a</t>
  </si>
  <si>
    <t xml:space="preserve">Contratación de la solución integral de canales de comunicaciones a nivel nacional </t>
  </si>
  <si>
    <t>servicios basados en ingenieria, investigacion t tecnologia</t>
  </si>
  <si>
    <t>2018623141000052E</t>
  </si>
  <si>
    <t>Optimización de servicios tecnológicos para la atención de los procesos migratorios a nivel nacional</t>
  </si>
  <si>
    <t>Servicios Basados en Ingeniería, investigación y Tecnología</t>
  </si>
  <si>
    <t>51018</t>
  </si>
  <si>
    <t>C-1199-1002-10</t>
  </si>
  <si>
    <t>0C 32780</t>
  </si>
  <si>
    <t>noviembre</t>
  </si>
  <si>
    <t xml:space="preserve">orden de Compra </t>
  </si>
  <si>
    <t>COLOMBIA TELECOMUNICACIONES</t>
  </si>
  <si>
    <t>238518 Y 418</t>
  </si>
  <si>
    <t xml:space="preserve">DUBERLY EDUARDO MURILLO </t>
  </si>
  <si>
    <t>20206231405000086E</t>
  </si>
  <si>
    <t>SIP-019-2020</t>
  </si>
  <si>
    <t>Contratar el Servicio de Información Anticipada de Viajeros (APIS - por sus siglas en inglés Advance Passenger Information System), consistente en la recepción, validación, transmisión e incorporación a las bases de datos de Migración Colombia, de todos los datos de pasajeros y tripulaciones que integran la industria del transporte aéreo Regular y No Regular, que ingresen y salgan del Territorio Nacional (incluyendo operaciones de tránsito, trasbordos o trasferencias de pasajeros), de acuerdo con las especificaciones técnicas definidas por la Entidad.</t>
  </si>
  <si>
    <t>811027 - 811115</t>
  </si>
  <si>
    <t>LIsdaria Rojas Gamba</t>
  </si>
  <si>
    <t>20206231407000022E</t>
  </si>
  <si>
    <t>MC-038-2020</t>
  </si>
  <si>
    <t>ADQUISICIÓN DE PAQUETES TURÍSTICOS, PARA RECONOCER A LOS FUNCIONARIOS DE LA UNIDAD ADMINISTRATIVA ESPECIAL MIGRACIÓN COLOMBIA A NIVEL NACIONAL, DE ACUERDO AL PLAN DE ESTÍMULOS E INCENTIVOS DE LA VIGENCIA.</t>
  </si>
  <si>
    <t xml:space="preserve">80141611 - 80141624 - 80141624 - 90121502 </t>
  </si>
  <si>
    <t>ADQUISICIÓN DE PAQUETES TURÍSTICOS, PARA RECONOCER A LOS FUNCIONARIOS DE LA UNIDAD ADMINISTRATIVA ESPECIAL MIGRACIÓN COLOMBIA A NIVEL NACIONAL, DE ACUERDO AL PLAN DE ESTÍMULOS E INCENTIVOS DE LA VIGENCIA</t>
  </si>
  <si>
    <t xml:space="preserve">A-02-02-02-008-005 </t>
  </si>
  <si>
    <t>20196231405000101E</t>
  </si>
  <si>
    <t>MC-015-2019</t>
  </si>
  <si>
    <t>“Contratar los servicios de una empresa especializada en la realización de exámenes médicos ocupacionales”.</t>
  </si>
  <si>
    <t>A-03-04--02-036</t>
  </si>
  <si>
    <t>AO-008-2019</t>
  </si>
  <si>
    <t>EVALUA SALUD IPS S.A.S.</t>
  </si>
  <si>
    <t>900380150-0</t>
  </si>
  <si>
    <t>CUMPLIMIENTO,SALARIOS Y CALIDAD DEL SERVICIO</t>
  </si>
  <si>
    <t>Marisol Rodriguez Baracaldo</t>
  </si>
  <si>
    <t>2018623140500281E</t>
  </si>
  <si>
    <t>PDC-094-2018</t>
  </si>
  <si>
    <t>“Contratar la prestación de servicios profesionales especializados por medio del producto Datacredito Experían denominado EVIDENTE para la validación o autenticación de información de identidad, relacionada con usuarios que requieren certificados de movimientos migratorios o prórrogas de permanencia, de acuerdo con las condiciones señaladas y especificaciones técnicas descritas en los estudios previos y la propuesta presentada por el contratista.”. (…).</t>
  </si>
  <si>
    <t>A-2-0-4-41-13</t>
  </si>
  <si>
    <t>107-2018</t>
  </si>
  <si>
    <t>EXPERIAN</t>
  </si>
  <si>
    <t>Leopoldo Enrrique Klee Ebratt</t>
  </si>
  <si>
    <t>Suma de VALOR TOTAL DEL CONTRATO CON ADICIONES VIGENCIA</t>
  </si>
  <si>
    <t>Etiquetas de columna</t>
  </si>
  <si>
    <t>febrero</t>
  </si>
  <si>
    <t>Etiquetas de fila</t>
  </si>
  <si>
    <t>Cuenta de N°PROCESO EN SECOP</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</si>
</sst>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1" formatCode="_-* #,##0_-;\-* #,##0_-;_-* &quot;-&quot;_-;_-@_-"/>
    <numFmt numFmtId="44" formatCode="_-&quot;$&quot;* #,##0.00_-;\-&quot;$&quot;* #,##0.00_-;_-&quot;$&quot;* &quot;-&quot;??_-;_-@_-"/>
    <numFmt numFmtId="164" formatCode="yyyy/mm/dd"/>
    <numFmt numFmtId="165" formatCode="_(&quot;$&quot;\ * #,##0.00_);_(&quot;$&quot;\ * \(#,##0.00\);_(&quot;$&quot;\ * &quot;-&quot;??_);_(@_)"/>
    <numFmt numFmtId="166" formatCode="_(* #,##0.00_);_(* \(#,##0.00\);_(* &quot;-&quot;??_);_(@_)"/>
    <numFmt numFmtId="167" formatCode="_-* #,##0.00_-;\-* #,##0.00_-;_-* &quot;-&quot;_-;_-@_-"/>
  </numFmts>
  <fonts count="14"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2"/>
      <name val="Arial"/>
      <family val="2"/>
    </font>
    <font>
      <sz val="11"/>
      <name val="Calibri"/>
      <family val="2"/>
      <scheme val="minor"/>
    </font>
    <font>
      <sz val="9"/>
      <color theme="1"/>
      <name val="Arial"/>
      <family val="2"/>
    </font>
    <font>
      <sz val="11"/>
      <color rgb="FF000000"/>
      <name val="Calibri"/>
      <family val="2"/>
      <scheme val="minor"/>
    </font>
    <font>
      <sz val="9"/>
      <color theme="1"/>
      <name val="Calibri"/>
      <family val="2"/>
      <scheme val="minor"/>
    </font>
    <font>
      <b/>
      <sz val="10"/>
      <color theme="1"/>
      <name val="Calibri"/>
      <family val="2"/>
      <scheme val="minor"/>
    </font>
    <font>
      <b/>
      <sz val="9"/>
      <color theme="0"/>
      <name val="Arial"/>
      <family val="2"/>
    </font>
    <font>
      <sz val="10"/>
      <name val="Arial"/>
      <family val="2"/>
    </font>
    <font>
      <sz val="10"/>
      <color theme="1"/>
      <name val="Calibri"/>
      <family val="2"/>
      <scheme val="minor"/>
    </font>
    <font>
      <b/>
      <sz val="12"/>
      <name val="Calibri"/>
      <family val="2"/>
      <scheme val="minor"/>
    </font>
  </fonts>
  <fills count="4">
    <fill>
      <patternFill patternType="none"/>
    </fill>
    <fill>
      <patternFill patternType="gray125"/>
    </fill>
    <fill>
      <patternFill patternType="solid">
        <fgColor theme="8" tint="-0.249977111117893"/>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1">
    <xf numFmtId="0" fontId="0"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1" fillId="0" borderId="0"/>
    <xf numFmtId="0" fontId="1" fillId="0" borderId="0"/>
    <xf numFmtId="165" fontId="1" fillId="0" borderId="0" applyFont="0" applyFill="0" applyBorder="0" applyAlignment="0" applyProtection="0"/>
    <xf numFmtId="41" fontId="1" fillId="0" borderId="0" applyFont="0" applyFill="0" applyBorder="0" applyAlignment="0" applyProtection="0"/>
  </cellStyleXfs>
  <cellXfs count="113">
    <xf numFmtId="0" fontId="0" fillId="0" borderId="0" xfId="0"/>
    <xf numFmtId="164" fontId="1" fillId="0" borderId="1" xfId="3" applyNumberFormat="1" applyFont="1" applyFill="1" applyBorder="1" applyAlignment="1">
      <alignment horizontal="center" vertical="center"/>
    </xf>
    <xf numFmtId="0" fontId="0" fillId="0" borderId="1" xfId="0" applyBorder="1"/>
    <xf numFmtId="164" fontId="0" fillId="0" borderId="1" xfId="0" applyNumberFormat="1" applyBorder="1"/>
    <xf numFmtId="164" fontId="1" fillId="0" borderId="1" xfId="0" applyNumberFormat="1" applyFont="1" applyBorder="1" applyAlignment="1">
      <alignment horizontal="center"/>
    </xf>
    <xf numFmtId="164" fontId="0" fillId="0" borderId="1" xfId="0" applyNumberFormat="1" applyBorder="1" applyAlignment="1">
      <alignment horizontal="center"/>
    </xf>
    <xf numFmtId="44" fontId="0" fillId="0" borderId="1" xfId="1" applyFont="1" applyBorder="1"/>
    <xf numFmtId="0" fontId="0" fillId="0" borderId="1" xfId="0" applyBorder="1" applyAlignment="1">
      <alignment horizontal="center"/>
    </xf>
    <xf numFmtId="0" fontId="0" fillId="0" borderId="1" xfId="0" applyBorder="1" applyAlignment="1">
      <alignment horizontal="center" vertical="center"/>
    </xf>
    <xf numFmtId="164" fontId="5" fillId="0" borderId="1" xfId="3" applyNumberFormat="1" applyFont="1" applyFill="1" applyBorder="1" applyAlignment="1">
      <alignment horizontal="center" vertical="center" wrapText="1"/>
    </xf>
    <xf numFmtId="44" fontId="0" fillId="0" borderId="1" xfId="1" applyFont="1" applyBorder="1" applyAlignment="1">
      <alignment horizontal="center"/>
    </xf>
    <xf numFmtId="0" fontId="0" fillId="0" borderId="1" xfId="0" applyBorder="1" applyAlignment="1">
      <alignment horizontal="left"/>
    </xf>
    <xf numFmtId="0" fontId="2" fillId="2" borderId="1" xfId="0" applyFont="1" applyFill="1" applyBorder="1"/>
    <xf numFmtId="0" fontId="0" fillId="0" borderId="1" xfId="0" applyFill="1" applyBorder="1"/>
    <xf numFmtId="0" fontId="7" fillId="0" borderId="1" xfId="0" applyFont="1" applyFill="1" applyBorder="1"/>
    <xf numFmtId="0" fontId="0" fillId="0" borderId="3" xfId="0" applyFill="1" applyBorder="1"/>
    <xf numFmtId="0" fontId="0" fillId="0" borderId="1" xfId="0" applyFont="1" applyFill="1" applyBorder="1" applyAlignment="1">
      <alignment vertical="center"/>
    </xf>
    <xf numFmtId="0" fontId="0" fillId="0" borderId="1" xfId="0" applyNumberFormat="1" applyBorder="1" applyAlignment="1">
      <alignment horizontal="center"/>
    </xf>
    <xf numFmtId="0" fontId="8" fillId="0" borderId="0" xfId="0" applyFont="1"/>
    <xf numFmtId="0" fontId="3" fillId="0" borderId="0" xfId="0" applyFont="1"/>
    <xf numFmtId="0" fontId="3" fillId="0" borderId="0" xfId="0" applyFont="1" applyAlignment="1">
      <alignment horizontal="center" vertical="center"/>
    </xf>
    <xf numFmtId="0" fontId="9" fillId="0" borderId="0" xfId="0" applyFont="1" applyAlignment="1">
      <alignment horizontal="center" vertical="center"/>
    </xf>
    <xf numFmtId="0" fontId="0" fillId="0" borderId="0" xfId="0" applyAlignment="1">
      <alignment horizontal="left" vertical="center"/>
    </xf>
    <xf numFmtId="0" fontId="9" fillId="0" borderId="1" xfId="0" applyFont="1" applyBorder="1" applyAlignment="1">
      <alignment horizontal="center" vertical="center"/>
    </xf>
    <xf numFmtId="0" fontId="3" fillId="0" borderId="1" xfId="0" applyFont="1" applyBorder="1" applyAlignment="1">
      <alignment horizontal="center" vertical="center"/>
    </xf>
    <xf numFmtId="0" fontId="0" fillId="0" borderId="0" xfId="0" applyAlignment="1">
      <alignment horizontal="left" wrapText="1"/>
    </xf>
    <xf numFmtId="0" fontId="0" fillId="0" borderId="0" xfId="0" applyAlignment="1">
      <alignment wrapText="1"/>
    </xf>
    <xf numFmtId="0" fontId="0" fillId="0" borderId="0" xfId="0" applyAlignment="1">
      <alignment horizontal="left" vertical="center" wrapText="1"/>
    </xf>
    <xf numFmtId="0" fontId="6" fillId="0" borderId="0" xfId="0" applyFont="1"/>
    <xf numFmtId="0" fontId="12" fillId="0" borderId="0" xfId="0" applyFont="1"/>
    <xf numFmtId="0" fontId="12" fillId="0" borderId="0" xfId="0" applyFont="1" applyAlignment="1">
      <alignment horizontal="left" wrapText="1"/>
    </xf>
    <xf numFmtId="1" fontId="10" fillId="2" borderId="4" xfId="0" applyNumberFormat="1" applyFont="1" applyFill="1" applyBorder="1" applyAlignment="1">
      <alignment horizontal="center" vertical="center" wrapText="1"/>
    </xf>
    <xf numFmtId="49" fontId="10" fillId="2" borderId="4" xfId="7" applyNumberFormat="1" applyFont="1" applyFill="1" applyBorder="1" applyAlignment="1">
      <alignment horizontal="center" vertical="center" wrapText="1"/>
    </xf>
    <xf numFmtId="0" fontId="10" fillId="2" borderId="4" xfId="6" applyNumberFormat="1" applyFont="1" applyFill="1" applyBorder="1" applyAlignment="1">
      <alignment horizontal="center" vertical="center" wrapText="1"/>
    </xf>
    <xf numFmtId="14" fontId="10" fillId="2" borderId="4" xfId="7" applyNumberFormat="1" applyFont="1" applyFill="1" applyBorder="1" applyAlignment="1">
      <alignment horizontal="center" vertical="center" wrapText="1"/>
    </xf>
    <xf numFmtId="49" fontId="10" fillId="2" borderId="4" xfId="6" applyNumberFormat="1" applyFont="1" applyFill="1" applyBorder="1" applyAlignment="1">
      <alignment horizontal="center" vertical="center" wrapText="1"/>
    </xf>
    <xf numFmtId="165" fontId="10" fillId="2" borderId="4" xfId="4" applyFont="1" applyFill="1" applyBorder="1" applyAlignment="1">
      <alignment horizontal="center" vertical="center" wrapText="1"/>
    </xf>
    <xf numFmtId="14" fontId="10" fillId="2" borderId="4" xfId="6" applyNumberFormat="1" applyFont="1" applyFill="1" applyBorder="1" applyAlignment="1">
      <alignment horizontal="center" vertical="center" wrapText="1"/>
    </xf>
    <xf numFmtId="0" fontId="10" fillId="2" borderId="4" xfId="7" applyNumberFormat="1" applyFont="1" applyFill="1" applyBorder="1" applyAlignment="1">
      <alignment horizontal="center" vertical="center" wrapText="1"/>
    </xf>
    <xf numFmtId="1" fontId="10" fillId="2" borderId="4" xfId="6" applyNumberFormat="1" applyFont="1" applyFill="1" applyBorder="1" applyAlignment="1">
      <alignment horizontal="center" vertical="center" wrapText="1"/>
    </xf>
    <xf numFmtId="166" fontId="10" fillId="2" borderId="4" xfId="6" applyFont="1" applyFill="1" applyBorder="1" applyAlignment="1">
      <alignment horizontal="center" vertical="center" wrapText="1"/>
    </xf>
    <xf numFmtId="49" fontId="10" fillId="2" borderId="4" xfId="2" applyNumberFormat="1" applyFont="1" applyFill="1" applyBorder="1" applyAlignment="1">
      <alignment horizontal="center" vertical="center" wrapText="1"/>
    </xf>
    <xf numFmtId="37" fontId="10" fillId="2" borderId="4" xfId="6" applyNumberFormat="1" applyFont="1" applyFill="1" applyBorder="1" applyAlignment="1">
      <alignment horizontal="center" vertical="center" wrapText="1"/>
    </xf>
    <xf numFmtId="0" fontId="0" fillId="0" borderId="0" xfId="0" applyBorder="1" applyAlignment="1">
      <alignment horizontal="center"/>
    </xf>
    <xf numFmtId="164" fontId="0" fillId="0" borderId="1" xfId="0" applyNumberFormat="1" applyBorder="1" applyAlignment="1">
      <alignment horizontal="center" vertical="center"/>
    </xf>
    <xf numFmtId="0" fontId="0" fillId="0" borderId="0" xfId="0" applyAlignment="1">
      <alignment horizontal="left"/>
    </xf>
    <xf numFmtId="0" fontId="0" fillId="0" borderId="0" xfId="0" pivotButton="1"/>
    <xf numFmtId="37" fontId="13" fillId="3" borderId="2" xfId="5" applyNumberFormat="1" applyFont="1" applyFill="1" applyBorder="1" applyAlignment="1">
      <alignment horizontal="center" vertical="center"/>
    </xf>
    <xf numFmtId="0" fontId="0" fillId="0" borderId="1" xfId="0" applyBorder="1" applyAlignment="1">
      <alignment vertical="center"/>
    </xf>
    <xf numFmtId="164" fontId="0" fillId="0" borderId="1" xfId="0" applyNumberFormat="1" applyBorder="1" applyAlignment="1">
      <alignment vertical="center"/>
    </xf>
    <xf numFmtId="0" fontId="0" fillId="0" borderId="0" xfId="0" applyNumberFormat="1" applyAlignment="1">
      <alignment horizontal="center"/>
    </xf>
    <xf numFmtId="0" fontId="0" fillId="0" borderId="1" xfId="0" applyFill="1" applyBorder="1" applyAlignment="1">
      <alignment horizontal="center"/>
    </xf>
    <xf numFmtId="44" fontId="0" fillId="0" borderId="0" xfId="0" applyNumberFormat="1" applyAlignment="1">
      <alignment horizontal="center"/>
    </xf>
    <xf numFmtId="0" fontId="0" fillId="3" borderId="1" xfId="0" applyFill="1" applyBorder="1" applyAlignment="1">
      <alignment horizontal="center" vertical="center"/>
    </xf>
    <xf numFmtId="0" fontId="0" fillId="3" borderId="1" xfId="0" applyFill="1" applyBorder="1" applyAlignment="1">
      <alignment horizontal="center"/>
    </xf>
    <xf numFmtId="0" fontId="0" fillId="0" borderId="1" xfId="0" applyFill="1" applyBorder="1" applyAlignment="1">
      <alignment horizontal="center" vertical="center"/>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center"/>
    </xf>
    <xf numFmtId="0" fontId="0" fillId="0" borderId="1" xfId="0" applyFill="1" applyBorder="1" applyAlignment="1">
      <alignment horizontal="left"/>
    </xf>
    <xf numFmtId="0" fontId="0" fillId="0" borderId="5" xfId="0" applyFill="1" applyBorder="1" applyAlignment="1">
      <alignment horizontal="center"/>
    </xf>
    <xf numFmtId="44" fontId="0" fillId="0" borderId="1" xfId="1" applyFont="1" applyFill="1" applyBorder="1" applyAlignment="1">
      <alignment horizontal="center"/>
    </xf>
    <xf numFmtId="0" fontId="0" fillId="0" borderId="1" xfId="0" applyFill="1" applyBorder="1" applyAlignment="1"/>
    <xf numFmtId="44" fontId="0" fillId="0" borderId="1" xfId="1" applyFont="1" applyFill="1" applyBorder="1" applyAlignment="1"/>
    <xf numFmtId="14" fontId="0" fillId="0" borderId="1" xfId="0" applyNumberFormat="1" applyFill="1" applyBorder="1" applyAlignment="1">
      <alignment horizontal="center" vertical="center"/>
    </xf>
    <xf numFmtId="41" fontId="11" fillId="0" borderId="0" xfId="10" applyFont="1" applyFill="1" applyAlignment="1">
      <alignment horizontal="center"/>
    </xf>
    <xf numFmtId="167" fontId="0" fillId="0" borderId="1" xfId="10" applyNumberFormat="1" applyFont="1" applyFill="1" applyBorder="1" applyAlignment="1">
      <alignment horizontal="center"/>
    </xf>
    <xf numFmtId="14" fontId="0" fillId="0" borderId="1" xfId="0" applyNumberFormat="1" applyFill="1" applyBorder="1" applyAlignment="1">
      <alignment horizontal="center"/>
    </xf>
    <xf numFmtId="164" fontId="1" fillId="0" borderId="1" xfId="0" applyNumberFormat="1" applyFont="1" applyFill="1" applyBorder="1" applyAlignment="1">
      <alignment horizontal="center"/>
    </xf>
    <xf numFmtId="41" fontId="5" fillId="0" borderId="1" xfId="10" applyFont="1" applyFill="1" applyBorder="1" applyAlignment="1">
      <alignment horizontal="center"/>
    </xf>
    <xf numFmtId="0" fontId="0" fillId="0" borderId="1" xfId="0" applyFont="1" applyFill="1" applyBorder="1" applyAlignment="1">
      <alignment horizontal="center"/>
    </xf>
    <xf numFmtId="41" fontId="0" fillId="0" borderId="1" xfId="10" applyFont="1" applyFill="1" applyBorder="1" applyAlignment="1">
      <alignment horizontal="center"/>
    </xf>
    <xf numFmtId="164" fontId="0" fillId="0" borderId="1" xfId="0" applyNumberFormat="1" applyFill="1" applyBorder="1" applyAlignment="1"/>
    <xf numFmtId="4" fontId="0" fillId="0" borderId="1" xfId="0" applyNumberFormat="1" applyFill="1" applyBorder="1" applyAlignment="1"/>
    <xf numFmtId="167" fontId="0" fillId="0" borderId="1" xfId="10" applyNumberFormat="1" applyFont="1" applyFill="1" applyBorder="1" applyAlignment="1"/>
    <xf numFmtId="41" fontId="5" fillId="0" borderId="1" xfId="10" applyFont="1" applyFill="1" applyBorder="1" applyAlignment="1">
      <alignment horizontal="right"/>
    </xf>
    <xf numFmtId="4" fontId="0" fillId="0" borderId="1" xfId="0" applyNumberFormat="1" applyFill="1" applyBorder="1" applyAlignment="1">
      <alignment horizontal="right"/>
    </xf>
    <xf numFmtId="3" fontId="0" fillId="0" borderId="1" xfId="0" applyNumberFormat="1" applyFill="1" applyBorder="1" applyAlignment="1">
      <alignment horizontal="center"/>
    </xf>
    <xf numFmtId="0" fontId="0" fillId="0" borderId="1" xfId="0" applyNumberFormat="1" applyFill="1" applyBorder="1" applyAlignment="1">
      <alignment horizontal="center"/>
    </xf>
    <xf numFmtId="0" fontId="5" fillId="0" borderId="1" xfId="0" applyFont="1" applyFill="1" applyBorder="1" applyAlignment="1"/>
    <xf numFmtId="3" fontId="0" fillId="0" borderId="1" xfId="0" applyNumberFormat="1" applyBorder="1" applyAlignment="1">
      <alignment horizontal="center"/>
    </xf>
    <xf numFmtId="37" fontId="13" fillId="3" borderId="1" xfId="5" applyNumberFormat="1" applyFont="1" applyFill="1" applyBorder="1" applyAlignment="1">
      <alignment horizontal="center" vertical="center"/>
    </xf>
    <xf numFmtId="0" fontId="2" fillId="2" borderId="1" xfId="0" applyFont="1" applyFill="1" applyBorder="1" applyAlignment="1">
      <alignment horizontal="center"/>
    </xf>
    <xf numFmtId="44" fontId="1" fillId="0" borderId="1" xfId="1" applyFont="1" applyBorder="1" applyAlignment="1">
      <alignment horizontal="center"/>
    </xf>
    <xf numFmtId="164" fontId="0" fillId="0" borderId="1" xfId="0" applyNumberFormat="1" applyFont="1" applyBorder="1" applyAlignment="1">
      <alignment horizontal="center"/>
    </xf>
    <xf numFmtId="44" fontId="1" fillId="0" borderId="1" xfId="1" applyFont="1" applyBorder="1" applyAlignment="1">
      <alignment horizontal="center" vertical="center"/>
    </xf>
    <xf numFmtId="14" fontId="0" fillId="0" borderId="1" xfId="0" applyNumberFormat="1" applyBorder="1" applyAlignment="1">
      <alignment horizontal="center"/>
    </xf>
    <xf numFmtId="44" fontId="1" fillId="0" borderId="1" xfId="1" applyFont="1" applyBorder="1"/>
    <xf numFmtId="164" fontId="5" fillId="0" borderId="1" xfId="3" applyNumberFormat="1" applyFont="1" applyFill="1" applyBorder="1" applyAlignment="1">
      <alignment horizontal="center" vertical="center"/>
    </xf>
    <xf numFmtId="164" fontId="0" fillId="3" borderId="1" xfId="0" applyNumberFormat="1" applyFill="1" applyBorder="1" applyAlignment="1">
      <alignment horizontal="center"/>
    </xf>
    <xf numFmtId="44" fontId="1" fillId="0" borderId="1" xfId="1" applyFont="1" applyFill="1" applyBorder="1" applyAlignment="1">
      <alignment horizontal="center"/>
    </xf>
    <xf numFmtId="164" fontId="0" fillId="0" borderId="1" xfId="0" applyNumberFormat="1" applyFont="1" applyFill="1" applyBorder="1" applyAlignment="1">
      <alignment horizontal="center"/>
    </xf>
    <xf numFmtId="44" fontId="1" fillId="0" borderId="1" xfId="1" applyFont="1" applyFill="1" applyBorder="1" applyAlignment="1"/>
    <xf numFmtId="41" fontId="1" fillId="0" borderId="1" xfId="10" applyFont="1" applyFill="1" applyBorder="1" applyAlignment="1">
      <alignment horizontal="center"/>
    </xf>
    <xf numFmtId="0" fontId="0" fillId="0" borderId="1" xfId="0" applyBorder="1" applyAlignment="1">
      <alignment horizontal="right"/>
    </xf>
    <xf numFmtId="14" fontId="0" fillId="0" borderId="1" xfId="0" applyNumberFormat="1" applyBorder="1" applyAlignment="1">
      <alignment horizontal="center" vertical="center"/>
    </xf>
    <xf numFmtId="44" fontId="0" fillId="0" borderId="1" xfId="1" applyFont="1" applyFill="1" applyBorder="1" applyAlignment="1">
      <alignment horizontal="right"/>
    </xf>
    <xf numFmtId="0" fontId="0" fillId="0" borderId="5" xfId="0" applyBorder="1" applyAlignment="1">
      <alignment horizontal="center" vertical="center"/>
    </xf>
    <xf numFmtId="41" fontId="11" fillId="0" borderId="1" xfId="10" applyFont="1" applyFill="1" applyBorder="1" applyAlignment="1">
      <alignment horizontal="center"/>
    </xf>
    <xf numFmtId="3" fontId="0" fillId="0" borderId="0" xfId="0" applyNumberFormat="1" applyFill="1" applyBorder="1" applyAlignment="1">
      <alignment horizontal="center"/>
    </xf>
    <xf numFmtId="0" fontId="0" fillId="0" borderId="0" xfId="0" applyFill="1" applyBorder="1"/>
    <xf numFmtId="0" fontId="0" fillId="0" borderId="0" xfId="0" applyFont="1" applyFill="1" applyBorder="1" applyAlignment="1">
      <alignment vertical="center"/>
    </xf>
    <xf numFmtId="0" fontId="0" fillId="0" borderId="0" xfId="0" applyAlignment="1">
      <alignment horizontal="center"/>
    </xf>
    <xf numFmtId="0" fontId="0" fillId="0" borderId="0" xfId="0" pivotButton="1" applyAlignment="1">
      <alignment horizontal="center"/>
    </xf>
    <xf numFmtId="0" fontId="4" fillId="3" borderId="1" xfId="3" applyFont="1" applyFill="1" applyBorder="1" applyAlignment="1">
      <alignment horizontal="center" vertical="center"/>
    </xf>
    <xf numFmtId="0" fontId="4" fillId="3" borderId="2" xfId="3" applyFont="1" applyFill="1" applyBorder="1" applyAlignment="1">
      <alignment horizontal="center" vertical="center"/>
    </xf>
    <xf numFmtId="164" fontId="4" fillId="3" borderId="1" xfId="3" applyNumberFormat="1" applyFont="1" applyFill="1" applyBorder="1" applyAlignment="1">
      <alignment horizontal="center" vertical="center"/>
    </xf>
    <xf numFmtId="165" fontId="4" fillId="3" borderId="1" xfId="4" applyFont="1" applyFill="1" applyBorder="1" applyAlignment="1">
      <alignment horizontal="center" vertical="center"/>
    </xf>
    <xf numFmtId="0" fontId="4" fillId="3" borderId="1" xfId="3" applyNumberFormat="1" applyFont="1" applyFill="1" applyBorder="1" applyAlignment="1">
      <alignment horizontal="center" vertical="center"/>
    </xf>
    <xf numFmtId="164" fontId="4" fillId="3" borderId="2" xfId="3" applyNumberFormat="1" applyFont="1" applyFill="1" applyBorder="1" applyAlignment="1">
      <alignment horizontal="center" vertical="center"/>
    </xf>
    <xf numFmtId="165" fontId="4" fillId="3" borderId="2" xfId="4" applyFont="1" applyFill="1" applyBorder="1" applyAlignment="1">
      <alignment horizontal="center" vertical="center"/>
    </xf>
    <xf numFmtId="0" fontId="4" fillId="3" borderId="2" xfId="3" applyNumberFormat="1" applyFont="1" applyFill="1" applyBorder="1" applyAlignment="1">
      <alignment horizontal="center" vertical="center"/>
    </xf>
    <xf numFmtId="37" fontId="13" fillId="3" borderId="1" xfId="5" applyNumberFormat="1" applyFont="1" applyFill="1" applyBorder="1" applyAlignment="1">
      <alignment horizontal="center" vertical="center"/>
    </xf>
    <xf numFmtId="0" fontId="2" fillId="2" borderId="1" xfId="0" applyFont="1" applyFill="1" applyBorder="1" applyAlignment="1">
      <alignment horizontal="center"/>
    </xf>
  </cellXfs>
  <cellStyles count="11">
    <cellStyle name="Millares [0]" xfId="10" builtinId="6"/>
    <cellStyle name="Millares 2 3" xfId="6"/>
    <cellStyle name="Millares 5 3" xfId="5"/>
    <cellStyle name="Moneda" xfId="1" builtinId="4"/>
    <cellStyle name="Moneda 4" xfId="4"/>
    <cellStyle name="Moneda 4 4" xfId="9"/>
    <cellStyle name="Normal" xfId="0" builtinId="0"/>
    <cellStyle name="Normal 2" xfId="7"/>
    <cellStyle name="Normal 4" xfId="3"/>
    <cellStyle name="Normal 4 4" xfId="8"/>
    <cellStyle name="Porcentaje" xfId="2" builtinId="5"/>
  </cellStyles>
  <dxfs count="11">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numFmt numFmtId="34" formatCode="_-&quot;$&quot;* #,##0.00_-;\-&quot;$&quot;* #,##0.00_-;_-&quot;$&quot;* &quot;-&quot;??_-;_-@_-"/>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pivotCacheDefinition" Target="pivotCache/pivotCacheDefinition2.xml"/><Relationship Id="rId4" Type="http://schemas.openxmlformats.org/officeDocument/2006/relationships/pivotCacheDefinition" Target="pivotCache/pivotCacheDefinition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116417</xdr:colOff>
      <xdr:row>0</xdr:row>
      <xdr:rowOff>70114</xdr:rowOff>
    </xdr:from>
    <xdr:ext cx="1188823" cy="765048"/>
    <xdr:pic>
      <xdr:nvPicPr>
        <xdr:cNvPr id="2" name="21 Imagen"/>
        <xdr:cNvPicPr>
          <a:picLocks noChangeAspect="1"/>
        </xdr:cNvPicPr>
      </xdr:nvPicPr>
      <xdr:blipFill>
        <a:blip xmlns:r="http://schemas.openxmlformats.org/officeDocument/2006/relationships" r:embed="rId1"/>
        <a:stretch>
          <a:fillRect/>
        </a:stretch>
      </xdr:blipFill>
      <xdr:spPr>
        <a:xfrm>
          <a:off x="116417" y="70114"/>
          <a:ext cx="1188823" cy="76504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383721</xdr:colOff>
      <xdr:row>3</xdr:row>
      <xdr:rowOff>142875</xdr:rowOff>
    </xdr:from>
    <xdr:ext cx="304800" cy="1114425"/>
    <xdr:sp macro="" textlink="">
      <xdr:nvSpPr>
        <xdr:cNvPr id="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1145721" y="7143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pivotCache/_rels/pivotCacheDefinition1.xml.rels><?xml version="1.0" encoding="UTF-8" standalone="yes"?>
<Relationships xmlns="http://schemas.openxmlformats.org/package/2006/relationships"><Relationship Id="rId2" Type="http://schemas.microsoft.com/office/2006/relationships/xlExternalLinkPath/xlPathMissing" Target="Oportunidad%20celebracion%20de%20contratos%20Junio.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2" Type="http://schemas.microsoft.com/office/2006/relationships/xlExternalLinkPath/xlPathMissing" Target="Oportunidad%20celebracion%20de%20contratos%20Junio.xlsx" TargetMode="External"/><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r:id="rId1" refreshedBy="Lui Garzon" refreshedDate="44018.64279189815" createdVersion="5" refreshedVersion="5" minRefreshableVersion="3" recordCount="185">
  <cacheSource type="worksheet">
    <worksheetSource ref="A5:BL190" sheet="AGCF.34" r:id="rId2"/>
  </cacheSource>
  <cacheFields count="64">
    <cacheField name="PLATAFORMA" numFmtId="0">
      <sharedItems/>
    </cacheField>
    <cacheField name="CONSECUTIVO" numFmtId="0">
      <sharedItems containsSemiMixedTypes="0" containsString="0" containsNumber="1" containsInteger="1" minValue="1" maxValue="62293"/>
    </cacheField>
    <cacheField name="PROFESiONAL ENCARGADO" numFmtId="0">
      <sharedItems/>
    </cacheField>
    <cacheField name="EXPEDIENTE" numFmtId="0">
      <sharedItems/>
    </cacheField>
    <cacheField name="N°PROCESO EN SECOP" numFmtId="0">
      <sharedItems containsMixedTypes="1" containsNumber="1" containsInteger="1" minValue="62263" maxValue="89143"/>
    </cacheField>
    <cacheField name="MES" numFmtId="0">
      <sharedItems count="9">
        <s v="Octubre"/>
        <s v="febrero"/>
        <s v="agosto"/>
        <s v="noviembre"/>
        <s v="enero"/>
        <s v="marzo"/>
        <s v="abril"/>
        <s v="mayo"/>
        <s v="junio"/>
      </sharedItems>
    </cacheField>
    <cacheField name="FECHA PUBLICACION PROCESO SECOP II-TIENDA VIRTUAL" numFmtId="164">
      <sharedItems containsSemiMixedTypes="0" containsNonDate="0" containsDate="1" containsString="0" minDate="2018-10-10T00:00:00" maxDate="2020-07-01T00:00:00" count="79">
        <d v="2018-10-10T00:00:00"/>
        <d v="2018-10-30T00:00:00"/>
        <d v="2019-02-25T00:00:00"/>
        <d v="2019-08-14T00:00:00"/>
        <d v="2019-10-16T00:00:00"/>
        <d v="2019-10-30T00:00:00"/>
        <d v="2019-10-31T00:00:00"/>
        <d v="2019-11-07T00:00:00"/>
        <d v="2019-11-08T00:00:00"/>
        <d v="2019-11-14T00:00:00"/>
        <d v="2019-11-18T00:00:00"/>
        <d v="2019-11-25T00:00:00"/>
        <d v="2019-11-27T00:00:00"/>
        <d v="2020-01-10T00:00:00"/>
        <d v="2020-01-13T00:00:00"/>
        <d v="2020-01-14T00:00:00"/>
        <d v="2020-01-15T00:00:00"/>
        <d v="2020-01-22T00:00:00"/>
        <d v="2020-01-23T00:00:00"/>
        <d v="2020-01-24T00:00:00"/>
        <d v="2020-01-27T00:00:00"/>
        <d v="2020-01-28T00:00:00"/>
        <d v="2020-01-30T00:00:00"/>
        <d v="2020-01-31T00:00:00"/>
        <d v="2020-02-03T00:00:00"/>
        <d v="2020-02-06T00:00:00"/>
        <d v="2020-02-11T00:00:00"/>
        <d v="2020-02-12T00:00:00"/>
        <d v="2020-02-13T00:00:00"/>
        <d v="2020-02-14T00:00:00"/>
        <d v="2020-02-19T00:00:00"/>
        <d v="2020-02-20T00:00:00"/>
        <d v="2020-02-21T00:00:00"/>
        <d v="2020-02-22T00:00:00"/>
        <d v="2020-02-24T00:00:00"/>
        <d v="2020-02-25T00:00:00"/>
        <d v="2020-02-26T00:00:00"/>
        <d v="2020-02-27T00:00:00"/>
        <d v="2020-02-28T00:00:00"/>
        <d v="2020-03-04T00:00:00"/>
        <d v="2020-03-09T00:00:00"/>
        <d v="2020-03-13T00:00:00"/>
        <d v="2020-03-16T00:00:00"/>
        <d v="2020-03-17T00:00:00"/>
        <d v="2020-03-18T00:00:00"/>
        <d v="2020-03-19T00:00:00"/>
        <d v="2020-03-24T00:00:00"/>
        <d v="2020-03-25T00:00:00"/>
        <d v="2020-03-26T00:00:00"/>
        <d v="2020-03-27T00:00:00"/>
        <d v="2020-03-30T00:00:00"/>
        <d v="2020-03-31T00:00:00"/>
        <d v="2020-04-14T00:00:00"/>
        <d v="2020-04-15T00:00:00"/>
        <d v="2020-04-17T00:00:00"/>
        <d v="2020-04-20T00:00:00"/>
        <d v="2020-04-21T00:00:00"/>
        <d v="2020-04-23T00:00:00"/>
        <d v="2020-04-24T00:00:00"/>
        <d v="2020-04-27T00:00:00"/>
        <d v="2020-04-28T00:00:00"/>
        <d v="2020-04-30T00:00:00"/>
        <d v="2020-05-04T00:00:00"/>
        <d v="2020-05-20T00:00:00"/>
        <d v="2020-05-21T00:00:00"/>
        <d v="2020-05-26T00:00:00"/>
        <d v="2020-05-27T00:00:00"/>
        <d v="2020-05-28T00:00:00"/>
        <d v="2020-05-29T00:00:00"/>
        <d v="2020-06-05T00:00:00"/>
        <d v="2020-06-08T00:00:00"/>
        <d v="2020-06-09T00:00:00"/>
        <d v="2020-06-18T00:00:00"/>
        <d v="2020-06-19T00:00:00"/>
        <d v="2020-06-23T00:00:00"/>
        <d v="2020-06-24T00:00:00"/>
        <d v="2020-06-25T00:00:00"/>
        <d v="2020-06-26T00:00:00"/>
        <d v="2020-06-30T00:00:00"/>
      </sharedItems>
    </cacheField>
    <cacheField name="MODALIDAD" numFmtId="0">
      <sharedItems/>
    </cacheField>
    <cacheField name="CAUSAL" numFmtId="0">
      <sharedItems/>
    </cacheField>
    <cacheField name="AREA DE LA  NECESiDAD" numFmtId="0">
      <sharedItems count="9">
        <s v="Oficina de Tecnología de la Informacion"/>
        <s v="Subdirección Administrativa y Financiera"/>
        <s v="Subdirección de Talento Humano "/>
        <s v="Oficina Asesora de Planeación"/>
        <s v="Subdirección de Control Migratorio"/>
        <s v="Oficina Asesora Jurídica"/>
        <s v="Dirección General"/>
        <s v="Oficina de Comunicaciones "/>
        <s v="Secretaria General "/>
      </sharedItems>
    </cacheField>
    <cacheField name="OBJETO" numFmtId="0">
      <sharedItems longText="1"/>
    </cacheField>
    <cacheField name="CODIGO UNSCSP" numFmtId="0">
      <sharedItems containsBlank="1" containsMixedTypes="1" containsNumber="1" containsInteger="1" minValue="37020" maxValue="151015505"/>
    </cacheField>
    <cacheField name="NoMBRE DE CODIGO" numFmtId="0">
      <sharedItems containsBlank="1" longText="1"/>
    </cacheField>
    <cacheField name="VALOR PROCESO" numFmtId="44">
      <sharedItems containsSemiMixedTypes="0" containsString="0" containsNumber="1" minValue="1039584" maxValue="3129307230"/>
    </cacheField>
    <cacheField name="CDP" numFmtId="0">
      <sharedItems containsMixedTypes="1" containsNumber="1" containsInteger="1" minValue="3520" maxValue="63219"/>
    </cacheField>
    <cacheField name="RUBRO" numFmtId="0">
      <sharedItems/>
    </cacheField>
    <cacheField name="ETAPA" numFmtId="0">
      <sharedItems count="4">
        <s v="Celebrado"/>
        <s v="Desierto"/>
        <s v="En Tramite"/>
        <s v="Retirado"/>
      </sharedItems>
    </cacheField>
    <cacheField name="ESTADO" numFmtId="0">
      <sharedItems/>
    </cacheField>
    <cacheField name="N° DE CONTRATO CELEBRADO" numFmtId="0">
      <sharedItems containsMixedTypes="1" containsNumber="1" containsInteger="1" minValue="28" maxValue="47021"/>
    </cacheField>
    <cacheField name="MES2" numFmtId="0">
      <sharedItems/>
    </cacheField>
    <cacheField name="FECHA DE FIRMA CONTRATO" numFmtId="0">
      <sharedItems containsDate="1" containsMixedTypes="1" minDate="1899-12-31T00:00:00" maxDate="2020-06-26T00:00:00"/>
    </cacheField>
    <cacheField name="TIPO DE CONTRATO" numFmtId="0">
      <sharedItems/>
    </cacheField>
    <cacheField name="REGIONAL" numFmtId="0">
      <sharedItems/>
    </cacheField>
    <cacheField name="LUGAR DE EJECUCION_x000a_" numFmtId="0">
      <sharedItems/>
    </cacheField>
    <cacheField name="CONTRATISTA" numFmtId="0">
      <sharedItems/>
    </cacheField>
    <cacheField name="IDENTIFICACION" numFmtId="0">
      <sharedItems containsMixedTypes="1" containsNumber="1" containsInteger="1" minValue="3001080" maxValue="8300085746"/>
    </cacheField>
    <cacheField name="DV" numFmtId="0">
      <sharedItems containsBlank="1" containsMixedTypes="1" containsNumber="1" containsInteger="1" minValue="0" maxValue="9"/>
    </cacheField>
    <cacheField name="N° RP" numFmtId="0">
      <sharedItems containsMixedTypes="1" containsNumber="1" containsInteger="1" minValue="19620" maxValue="374819"/>
    </cacheField>
    <cacheField name="FECHA RP" numFmtId="0">
      <sharedItems containsDate="1" containsMixedTypes="1" minDate="1899-12-30T00:00:00" maxDate="1899-12-30T00:00:00"/>
    </cacheField>
    <cacheField name="VALOR VIGENCIA 2020" numFmtId="44">
      <sharedItems containsSemiMixedTypes="0" containsString="0" containsNumber="1" minValue="0" maxValue="1357919427"/>
    </cacheField>
    <cacheField name="VALOR VF 2021" numFmtId="44">
      <sharedItems containsString="0" containsBlank="1" containsNumber="1" containsInteger="1" minValue="0" maxValue="1132056508"/>
    </cacheField>
    <cacheField name="VALOR VF 2022" numFmtId="44">
      <sharedItems containsString="0" containsBlank="1" containsNumber="1" containsInteger="1" minValue="0" maxValue="1166273946"/>
    </cacheField>
    <cacheField name="VALOR VF 2023" numFmtId="44">
      <sharedItems containsString="0" containsBlank="1" containsNumber="1" containsInteger="1" minValue="0" maxValue="697536081"/>
    </cacheField>
    <cacheField name="VALOR TOTAL CONTRATO + VF" numFmtId="44">
      <sharedItems containsSemiMixedTypes="0" containsString="0" containsNumber="1" minValue="0" maxValue="3089488851"/>
    </cacheField>
    <cacheField name="GARANTIA" numFmtId="0">
      <sharedItems/>
    </cacheField>
    <cacheField name="FECHA DE EXPEDICION GARANTIA" numFmtId="164">
      <sharedItems containsDate="1" containsMixedTypes="1" minDate="1899-12-30T00:00:00" maxDate="2020-07-01T00:00:00"/>
    </cacheField>
    <cacheField name="RIESGOS" numFmtId="0">
      <sharedItems containsBlank="1"/>
    </cacheField>
    <cacheField name="FECHA DE INICIO DEL CONTRATO" numFmtId="164">
      <sharedItems containsSemiMixedTypes="0" containsNonDate="0" containsDate="1" containsString="0" minDate="1899-12-30T00:00:00" maxDate="2020-07-01T00:00:00"/>
    </cacheField>
    <cacheField name="FECHA DE TERMINACION DEL CONTRATO" numFmtId="0">
      <sharedItems containsSemiMixedTypes="0" containsDate="1" containsString="0" containsMixedTypes="1" minDate="1899-12-31T00:00:00" maxDate="2023-01-01T00:00:00"/>
    </cacheField>
    <cacheField name="DIAS DE EJECUCION DEL CONTRATO" numFmtId="0">
      <sharedItems containsSemiMixedTypes="0" containsString="0" containsNumber="1" containsInteger="1" minValue="0" maxValue="1285"/>
    </cacheField>
    <cacheField name="NOMBRE SUPERVISOR" numFmtId="0">
      <sharedItems containsBlank="1"/>
    </cacheField>
    <cacheField name="CEDULA SUPERVISOR" numFmtId="0">
      <sharedItems containsBlank="1" containsMixedTypes="1" containsNumber="1" containsInteger="1" minValue="12724487" maxValue="1143240651"/>
    </cacheField>
    <cacheField name="ADICION 1 " numFmtId="44">
      <sharedItems containsSemiMixedTypes="0" containsString="0" containsNumber="1" minValue="0" maxValue="835243150"/>
    </cacheField>
    <cacheField name="FECHA  DE FIRMA" numFmtId="0">
      <sharedItems containsSemiMixedTypes="0" containsNonDate="0" containsDate="1" containsString="0" minDate="1899-12-30T00:00:00" maxDate="2020-06-06T00:00:00"/>
    </cacheField>
    <cacheField name="ADICION 2" numFmtId="44">
      <sharedItems containsSemiMixedTypes="0" containsString="0" containsNumber="1" containsInteger="1" minValue="0" maxValue="0"/>
    </cacheField>
    <cacheField name="FECHADE FIRMA" numFmtId="164">
      <sharedItems containsSemiMixedTypes="0" containsNonDate="0" containsDate="1" containsString="0" minDate="1899-12-30T00:00:00" maxDate="1899-12-31T00:00:00"/>
    </cacheField>
    <cacheField name="ADICION 3" numFmtId="44">
      <sharedItems containsSemiMixedTypes="0" containsString="0" containsNumber="1" containsInteger="1" minValue="0" maxValue="0"/>
    </cacheField>
    <cacheField name="FECHADE FIRMA2" numFmtId="164">
      <sharedItems containsSemiMixedTypes="0" containsNonDate="0" containsDate="1" containsString="0" minDate="1899-12-30T00:00:00" maxDate="1899-12-31T00:00:00"/>
    </cacheField>
    <cacheField name="ADICION 4" numFmtId="44">
      <sharedItems containsSemiMixedTypes="0" containsString="0" containsNumber="1" containsInteger="1" minValue="0" maxValue="0"/>
    </cacheField>
    <cacheField name="FECHA DE FIRMA" numFmtId="164">
      <sharedItems containsSemiMixedTypes="0" containsNonDate="0" containsDate="1" containsString="0" minDate="1899-12-30T00:00:00" maxDate="1899-12-31T00:00:00"/>
    </cacheField>
    <cacheField name="ADICION 5" numFmtId="44">
      <sharedItems containsSemiMixedTypes="0" containsString="0" containsNumber="1" containsInteger="1" minValue="0" maxValue="0"/>
    </cacheField>
    <cacheField name="FECHA DE FIRMA2" numFmtId="164">
      <sharedItems containsSemiMixedTypes="0" containsNonDate="0" containsDate="1" containsString="0" minDate="1899-12-30T00:00:00" maxDate="1899-12-31T00:00:00"/>
    </cacheField>
    <cacheField name="LIBERACION" numFmtId="44">
      <sharedItems containsSemiMixedTypes="0" containsString="0" containsNumber="1" containsInteger="1" minValue="0" maxValue="0"/>
    </cacheField>
    <cacheField name="FECHA LIBERACION " numFmtId="164">
      <sharedItems containsSemiMixedTypes="0" containsNonDate="0" containsDate="1" containsString="0" minDate="1899-12-30T00:00:00" maxDate="1899-12-31T00:00:00"/>
    </cacheField>
    <cacheField name="VALOR TOTAL DEL CONTRATO CON ADICIONES VIGENCIA" numFmtId="44">
      <sharedItems containsSemiMixedTypes="0" containsString="0" containsNumber="1" minValue="0" maxValue="1357919427"/>
    </cacheField>
    <cacheField name="PRORROGA 1  EN DIAS" numFmtId="0">
      <sharedItems containsSemiMixedTypes="0" containsString="0" containsNumber="1" containsInteger="1" minValue="0" maxValue="120"/>
    </cacheField>
    <cacheField name="FECHADE FIRMA3" numFmtId="164">
      <sharedItems containsSemiMixedTypes="0" containsNonDate="0" containsDate="1" containsString="0" minDate="1899-12-30T00:00:00" maxDate="2020-06-19T00:00:00"/>
    </cacheField>
    <cacheField name="PRORROGA 2 EN DIAS" numFmtId="0">
      <sharedItems containsSemiMixedTypes="0" containsString="0" containsNumber="1" containsInteger="1" minValue="0" maxValue="90"/>
    </cacheField>
    <cacheField name="FECHADE FIRMA " numFmtId="164">
      <sharedItems containsSemiMixedTypes="0" containsNonDate="0" containsDate="1" containsString="0" minDate="1899-12-30T00:00:00" maxDate="2020-06-17T00:00:00"/>
    </cacheField>
    <cacheField name="PRORROGA 3 EN DIAS" numFmtId="0">
      <sharedItems containsSemiMixedTypes="0" containsString="0" containsNumber="1" containsInteger="1" minValue="0" maxValue="30"/>
    </cacheField>
    <cacheField name="FECHADE FIRMA4" numFmtId="164">
      <sharedItems containsSemiMixedTypes="0" containsNonDate="0" containsDate="1" containsString="0" minDate="1899-12-30T00:00:00" maxDate="2020-05-31T00:00:00"/>
    </cacheField>
    <cacheField name="PRORROGA 4 EN DIAS" numFmtId="0">
      <sharedItems containsSemiMixedTypes="0" containsString="0" containsNumber="1" containsInteger="1" minValue="0" maxValue="62"/>
    </cacheField>
    <cacheField name="FECHADE FIRMA5" numFmtId="164">
      <sharedItems containsSemiMixedTypes="0" containsNonDate="0" containsDate="1" containsString="0" minDate="1899-12-30T00:00:00" maxDate="2020-07-01T00:00:00"/>
    </cacheField>
    <cacheField name="TIEMPO DE EJECUCION DEL CONTRATO CON LAS PRORROGAS" numFmtId="0">
      <sharedItems containsSemiMixedTypes="0" containsString="0" containsNumber="1" containsInteger="1" minValue="0" maxValue="1285"/>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Lui Garzon" refreshedDate="44018.644493749998" createdVersion="5" refreshedVersion="5" minRefreshableVersion="3" recordCount="196">
  <cacheSource type="worksheet">
    <worksheetSource ref="A5:BL1048576" sheet="AGCF.34" r:id="rId2"/>
  </cacheSource>
  <cacheFields count="64">
    <cacheField name="PLATAFORMA" numFmtId="0">
      <sharedItems containsBlank="1"/>
    </cacheField>
    <cacheField name="CONSECUTIVO" numFmtId="0">
      <sharedItems containsString="0" containsBlank="1" containsNumber="1" containsInteger="1" minValue="1" maxValue="62293"/>
    </cacheField>
    <cacheField name="PROFESiONAL ENCARGADO" numFmtId="0">
      <sharedItems containsBlank="1" count="8">
        <s v="Alejandra Maria Arcos "/>
        <s v="Claudia Alexandra Triana "/>
        <s v="Diana Esperanza Duran Garcia "/>
        <s v="Jose Clemente Gomez Romero"/>
        <s v="Jenny Motavita"/>
        <s v="Belisa Amparo Oviedo"/>
        <s v="Lisdaria Rojas Gamba"/>
        <m/>
      </sharedItems>
    </cacheField>
    <cacheField name="EXPEDIENTE" numFmtId="0">
      <sharedItems containsBlank="1"/>
    </cacheField>
    <cacheField name="N°PROCESO EN SECOP" numFmtId="0">
      <sharedItems containsBlank="1" containsMixedTypes="1" containsNumber="1" containsInteger="1" minValue="62263" maxValue="89143"/>
    </cacheField>
    <cacheField name="MES" numFmtId="0">
      <sharedItems containsBlank="1" count="10">
        <s v="Octubre"/>
        <s v="febrero"/>
        <s v="agosto"/>
        <s v="noviembre"/>
        <s v="enero"/>
        <s v="marzo"/>
        <s v="abril"/>
        <s v="mayo"/>
        <s v="junio"/>
        <m/>
      </sharedItems>
    </cacheField>
    <cacheField name="FECHA PUBLICACION PROCESO SECOP II-TIENDA VIRTUAL" numFmtId="164">
      <sharedItems containsNonDate="0" containsDate="1" containsString="0" containsBlank="1" minDate="2018-10-10T00:00:00" maxDate="2020-07-01T00:00:00" count="80">
        <d v="2018-10-10T00:00:00"/>
        <d v="2018-10-30T00:00:00"/>
        <d v="2019-02-25T00:00:00"/>
        <d v="2019-08-14T00:00:00"/>
        <d v="2019-10-16T00:00:00"/>
        <d v="2019-10-30T00:00:00"/>
        <d v="2019-10-31T00:00:00"/>
        <d v="2019-11-07T00:00:00"/>
        <d v="2019-11-08T00:00:00"/>
        <d v="2019-11-14T00:00:00"/>
        <d v="2019-11-18T00:00:00"/>
        <d v="2019-11-25T00:00:00"/>
        <d v="2019-11-27T00:00:00"/>
        <d v="2020-01-10T00:00:00"/>
        <d v="2020-01-13T00:00:00"/>
        <d v="2020-01-14T00:00:00"/>
        <d v="2020-01-15T00:00:00"/>
        <d v="2020-01-22T00:00:00"/>
        <d v="2020-01-23T00:00:00"/>
        <d v="2020-01-24T00:00:00"/>
        <d v="2020-01-27T00:00:00"/>
        <d v="2020-01-28T00:00:00"/>
        <d v="2020-01-30T00:00:00"/>
        <d v="2020-01-31T00:00:00"/>
        <d v="2020-02-03T00:00:00"/>
        <d v="2020-02-06T00:00:00"/>
        <d v="2020-02-11T00:00:00"/>
        <d v="2020-02-12T00:00:00"/>
        <d v="2020-02-13T00:00:00"/>
        <d v="2020-02-14T00:00:00"/>
        <d v="2020-02-19T00:00:00"/>
        <d v="2020-02-20T00:00:00"/>
        <d v="2020-02-21T00:00:00"/>
        <d v="2020-02-22T00:00:00"/>
        <d v="2020-02-24T00:00:00"/>
        <d v="2020-02-25T00:00:00"/>
        <d v="2020-02-26T00:00:00"/>
        <d v="2020-02-27T00:00:00"/>
        <d v="2020-02-28T00:00:00"/>
        <d v="2020-03-04T00:00:00"/>
        <d v="2020-03-09T00:00:00"/>
        <d v="2020-03-13T00:00:00"/>
        <d v="2020-03-16T00:00:00"/>
        <d v="2020-03-17T00:00:00"/>
        <d v="2020-03-18T00:00:00"/>
        <d v="2020-03-19T00:00:00"/>
        <d v="2020-03-24T00:00:00"/>
        <d v="2020-03-25T00:00:00"/>
        <d v="2020-03-26T00:00:00"/>
        <d v="2020-03-27T00:00:00"/>
        <d v="2020-03-30T00:00:00"/>
        <d v="2020-03-31T00:00:00"/>
        <d v="2020-04-14T00:00:00"/>
        <d v="2020-04-15T00:00:00"/>
        <d v="2020-04-17T00:00:00"/>
        <d v="2020-04-20T00:00:00"/>
        <d v="2020-04-21T00:00:00"/>
        <d v="2020-04-23T00:00:00"/>
        <d v="2020-04-24T00:00:00"/>
        <d v="2020-04-27T00:00:00"/>
        <d v="2020-04-28T00:00:00"/>
        <d v="2020-04-30T00:00:00"/>
        <d v="2020-05-04T00:00:00"/>
        <d v="2020-05-20T00:00:00"/>
        <d v="2020-05-21T00:00:00"/>
        <d v="2020-05-26T00:00:00"/>
        <d v="2020-05-27T00:00:00"/>
        <d v="2020-05-28T00:00:00"/>
        <d v="2020-05-29T00:00:00"/>
        <d v="2020-06-05T00:00:00"/>
        <d v="2020-06-08T00:00:00"/>
        <d v="2020-06-09T00:00:00"/>
        <d v="2020-06-18T00:00:00"/>
        <d v="2020-06-19T00:00:00"/>
        <d v="2020-06-23T00:00:00"/>
        <d v="2020-06-24T00:00:00"/>
        <d v="2020-06-25T00:00:00"/>
        <d v="2020-06-26T00:00:00"/>
        <d v="2020-06-30T00:00:00"/>
        <m/>
      </sharedItems>
    </cacheField>
    <cacheField name="MODALIDAD" numFmtId="0">
      <sharedItems containsBlank="1" count="5">
        <s v="Contratación Selección Abreviada"/>
        <s v="Contratación Directa"/>
        <s v="Contratación Mínima Cuantía"/>
        <s v="Contratación Licitación"/>
        <m/>
      </sharedItems>
    </cacheField>
    <cacheField name="CAUSAL" numFmtId="0">
      <sharedItems containsBlank="1"/>
    </cacheField>
    <cacheField name="AREA DE LA  NECESiDAD" numFmtId="0">
      <sharedItems containsBlank="1"/>
    </cacheField>
    <cacheField name="OBJETO" numFmtId="0">
      <sharedItems containsBlank="1" longText="1"/>
    </cacheField>
    <cacheField name="CODIGO UNSCSP" numFmtId="0">
      <sharedItems containsBlank="1" containsMixedTypes="1" containsNumber="1" containsInteger="1" minValue="37020" maxValue="151015505"/>
    </cacheField>
    <cacheField name="NoMBRE DE CODIGO" numFmtId="0">
      <sharedItems containsBlank="1" longText="1"/>
    </cacheField>
    <cacheField name="VALOR PROCESO" numFmtId="44">
      <sharedItems containsString="0" containsBlank="1" containsNumber="1" minValue="1039584" maxValue="3129307230"/>
    </cacheField>
    <cacheField name="CDP" numFmtId="0">
      <sharedItems containsBlank="1" containsMixedTypes="1" containsNumber="1" containsInteger="1" minValue="3520" maxValue="63219"/>
    </cacheField>
    <cacheField name="RUBRO" numFmtId="0">
      <sharedItems containsBlank="1"/>
    </cacheField>
    <cacheField name="ETAPA" numFmtId="0">
      <sharedItems containsBlank="1" count="5">
        <s v="Celebrado"/>
        <s v="Desierto"/>
        <s v="En Tramite"/>
        <s v="Retirado"/>
        <m/>
      </sharedItems>
    </cacheField>
    <cacheField name="ESTADO" numFmtId="0">
      <sharedItems containsBlank="1"/>
    </cacheField>
    <cacheField name="N° DE CONTRATO CELEBRADO" numFmtId="0">
      <sharedItems containsBlank="1" containsMixedTypes="1" containsNumber="1" containsInteger="1" minValue="28" maxValue="47021"/>
    </cacheField>
    <cacheField name="MES2" numFmtId="0">
      <sharedItems containsBlank="1"/>
    </cacheField>
    <cacheField name="FECHA DE FIRMA CONTRATO" numFmtId="0">
      <sharedItems containsDate="1" containsBlank="1" containsMixedTypes="1" minDate="1899-12-31T00:00:00" maxDate="2020-06-26T00:00:00" count="85">
        <d v="2018-11-02T00:00:00"/>
        <d v="2018-10-31T00:00:00"/>
        <d v="2019-03-19T00:00:00"/>
        <d v="2019-03-22T00:00:00"/>
        <d v="2019-03-14T00:00:00"/>
        <d v="2019-10-30T00:00:00"/>
        <d v="2019-10-29T00:00:00"/>
        <d v="2019-11-19T00:00:00"/>
        <d v="2019-11-22T00:00:00"/>
        <d v="2019-11-27T00:00:00"/>
        <d v="2019-11-14T00:00:00"/>
        <d v="2019-11-26T00:00:00"/>
        <d v="2019-11-28T00:00:00"/>
        <d v="2019-11-21T00:00:00"/>
        <d v="2019-12-09T00:00:00"/>
        <d v="2020-01-13T00:00:00"/>
        <d v="2020-01-10T00:00:00"/>
        <d v="2020-01-16T00:00:00"/>
        <d v="2020-01-29T00:00:00"/>
        <d v="1899-12-30T00:00:00"/>
        <d v="2020-01-22T00:00:00"/>
        <d v="2020-01-27T00:00:00"/>
        <d v="2020-02-07T00:00:00"/>
        <d v="2020-02-24T00:00:00"/>
        <s v="N/A"/>
        <d v="2020-03-18T00:00:00"/>
        <d v="2020-01-31T00:00:00"/>
        <d v="2020-02-04T00:00:00"/>
        <d v="2020-02-19T00:00:00"/>
        <d v="2020-02-05T00:00:00"/>
        <d v="2020-03-03T00:00:00"/>
        <d v="2020-02-11T00:00:00"/>
        <d v="2020-02-14T00:00:00"/>
        <d v="2020-02-18T00:00:00"/>
        <d v="2020-02-20T00:00:00"/>
        <d v="2020-03-04T00:00:00"/>
        <d v="2020-02-26T00:00:00"/>
        <d v="2020-02-28T00:00:00"/>
        <d v="2020-03-10T00:00:00"/>
        <d v="2020-03-30T00:00:00"/>
        <d v="2020-04-15T00:00:00"/>
        <d v="2020-03-05T00:00:00"/>
        <d v="2020-03-09T00:00:00"/>
        <d v="2020-04-27T00:00:00"/>
        <d v="2020-06-16T00:00:00"/>
        <d v="2020-02-25T00:00:00"/>
        <d v="2020-04-14T00:00:00"/>
        <d v="2020-05-11T00:00:00"/>
        <d v="2020-03-02T00:00:00"/>
        <d v="2020-05-07T00:00:00"/>
        <d v="2020-03-25T00:00:00"/>
        <d v="2020-03-24T00:00:00"/>
        <d v="2020-03-16T00:00:00"/>
        <d v="2020-05-08T00:00:00"/>
        <d v="2020-04-13T00:00:00"/>
        <d v="2020-04-02T00:00:00"/>
        <d v="2020-04-06T00:00:00"/>
        <d v="2020-05-12T00:00:00"/>
        <d v="2020-04-03T00:00:00"/>
        <d v="2020-06-10T00:00:00"/>
        <d v="2020-06-09T00:00:00"/>
        <d v="2020-04-23T00:00:00"/>
        <d v="2020-05-04T00:00:00"/>
        <d v="2020-04-01T00:00:00"/>
        <d v="2020-05-06T00:00:00"/>
        <d v="2020-04-16T00:00:00"/>
        <d v="2020-06-18T00:00:00"/>
        <d v="2020-05-18T00:00:00"/>
        <d v="2020-05-05T00:00:00"/>
        <d v="2020-05-14T00:00:00"/>
        <d v="2020-05-21T00:00:00"/>
        <d v="2020-05-20T00:00:00"/>
        <d v="2020-05-22T00:00:00"/>
        <d v="2020-05-19T00:00:00"/>
        <d v="2020-06-04T00:00:00"/>
        <d v="2020-06-24T00:00:00"/>
        <d v="2020-06-23T00:00:00"/>
        <d v="2020-04-30T00:00:00"/>
        <d v="2020-06-25T00:00:00"/>
        <d v="2020-06-05T00:00:00"/>
        <d v="2020-06-12T00:00:00"/>
        <d v="2020-05-29T00:00:00"/>
        <n v="0"/>
        <d v="2020-06-19T00:00:00"/>
        <m/>
      </sharedItems>
    </cacheField>
    <cacheField name="TIPO DE CONTRATO" numFmtId="0">
      <sharedItems containsBlank="1"/>
    </cacheField>
    <cacheField name="REGIONAL" numFmtId="0">
      <sharedItems containsBlank="1"/>
    </cacheField>
    <cacheField name="LUGAR DE EJECUCION_x000a_" numFmtId="0">
      <sharedItems containsBlank="1"/>
    </cacheField>
    <cacheField name="CONTRATISTA" numFmtId="0">
      <sharedItems containsBlank="1"/>
    </cacheField>
    <cacheField name="IDENTIFICACION" numFmtId="0">
      <sharedItems containsBlank="1" containsMixedTypes="1" containsNumber="1" containsInteger="1" minValue="3001080" maxValue="8300085746"/>
    </cacheField>
    <cacheField name="DV" numFmtId="0">
      <sharedItems containsBlank="1" containsMixedTypes="1" containsNumber="1" containsInteger="1" minValue="0" maxValue="9"/>
    </cacheField>
    <cacheField name="N° RP" numFmtId="0">
      <sharedItems containsBlank="1" containsMixedTypes="1" containsNumber="1" containsInteger="1" minValue="19620" maxValue="374819"/>
    </cacheField>
    <cacheField name="FECHA RP" numFmtId="0">
      <sharedItems containsDate="1" containsBlank="1" containsMixedTypes="1" minDate="1899-12-30T00:00:00" maxDate="1899-12-30T00:00:00"/>
    </cacheField>
    <cacheField name="VALOR VIGENCIA 2020" numFmtId="0">
      <sharedItems containsString="0" containsBlank="1" containsNumber="1" minValue="0" maxValue="1357919427"/>
    </cacheField>
    <cacheField name="VALOR VF 2021" numFmtId="0">
      <sharedItems containsString="0" containsBlank="1" containsNumber="1" containsInteger="1" minValue="0" maxValue="1132056508"/>
    </cacheField>
    <cacheField name="VALOR VF 2022" numFmtId="0">
      <sharedItems containsString="0" containsBlank="1" containsNumber="1" containsInteger="1" minValue="0" maxValue="1166273946"/>
    </cacheField>
    <cacheField name="VALOR VF 2023" numFmtId="0">
      <sharedItems containsString="0" containsBlank="1" containsNumber="1" containsInteger="1" minValue="0" maxValue="697536081"/>
    </cacheField>
    <cacheField name="VALOR TOTAL CONTRATO + VF" numFmtId="0">
      <sharedItems containsString="0" containsBlank="1" containsNumber="1" minValue="0" maxValue="3089488851"/>
    </cacheField>
    <cacheField name="GARANTIA" numFmtId="0">
      <sharedItems containsBlank="1"/>
    </cacheField>
    <cacheField name="FECHA DE EXPEDICION GARANTIA" numFmtId="164">
      <sharedItems containsDate="1" containsBlank="1" containsMixedTypes="1" minDate="1899-12-30T00:00:00" maxDate="2020-07-01T00:00:00"/>
    </cacheField>
    <cacheField name="RIESGOS" numFmtId="0">
      <sharedItems containsBlank="1"/>
    </cacheField>
    <cacheField name="FECHA DE INICIO DEL CONTRATO" numFmtId="164">
      <sharedItems containsNonDate="0" containsDate="1" containsString="0" containsBlank="1" minDate="1899-12-30T00:00:00" maxDate="2020-07-01T00:00:00"/>
    </cacheField>
    <cacheField name="FECHA DE TERMINACION DEL CONTRATO" numFmtId="0">
      <sharedItems containsDate="1" containsString="0" containsBlank="1" containsMixedTypes="1" minDate="1899-12-31T00:00:00" maxDate="2023-01-01T00:00:00"/>
    </cacheField>
    <cacheField name="DIAS DE EJECUCION DEL CONTRATO" numFmtId="0">
      <sharedItems containsString="0" containsBlank="1" containsNumber="1" containsInteger="1" minValue="0" maxValue="1285"/>
    </cacheField>
    <cacheField name="NOMBRE SUPERVISOR" numFmtId="0">
      <sharedItems containsBlank="1"/>
    </cacheField>
    <cacheField name="CEDULA SUPERVISOR" numFmtId="0">
      <sharedItems containsBlank="1" containsMixedTypes="1" containsNumber="1" containsInteger="1" minValue="12724487" maxValue="1143240651"/>
    </cacheField>
    <cacheField name="ADICION 1 " numFmtId="0">
      <sharedItems containsString="0" containsBlank="1" containsNumber="1" minValue="0" maxValue="835243150"/>
    </cacheField>
    <cacheField name="FECHA  DE FIRMA" numFmtId="0">
      <sharedItems containsNonDate="0" containsDate="1" containsString="0" containsBlank="1" minDate="1899-12-30T00:00:00" maxDate="2020-06-06T00:00:00"/>
    </cacheField>
    <cacheField name="ADICION 2" numFmtId="0">
      <sharedItems containsString="0" containsBlank="1" containsNumber="1" containsInteger="1" minValue="0" maxValue="0"/>
    </cacheField>
    <cacheField name="FECHADE FIRMA" numFmtId="0">
      <sharedItems containsNonDate="0" containsDate="1" containsString="0" containsBlank="1" minDate="1899-12-30T00:00:00" maxDate="1899-12-31T00:00:00"/>
    </cacheField>
    <cacheField name="ADICION 3" numFmtId="0">
      <sharedItems containsString="0" containsBlank="1" containsNumber="1" containsInteger="1" minValue="0" maxValue="0"/>
    </cacheField>
    <cacheField name="FECHADE FIRMA2" numFmtId="0">
      <sharedItems containsNonDate="0" containsDate="1" containsString="0" containsBlank="1" minDate="1899-12-30T00:00:00" maxDate="1899-12-31T00:00:00"/>
    </cacheField>
    <cacheField name="ADICION 4" numFmtId="0">
      <sharedItems containsString="0" containsBlank="1" containsNumber="1" containsInteger="1" minValue="0" maxValue="0"/>
    </cacheField>
    <cacheField name="FECHA DE FIRMA" numFmtId="0">
      <sharedItems containsNonDate="0" containsDate="1" containsString="0" containsBlank="1" minDate="1899-12-30T00:00:00" maxDate="1899-12-31T00:00:00"/>
    </cacheField>
    <cacheField name="ADICION 5" numFmtId="0">
      <sharedItems containsString="0" containsBlank="1" containsNumber="1" containsInteger="1" minValue="0" maxValue="0"/>
    </cacheField>
    <cacheField name="FECHA DE FIRMA2" numFmtId="0">
      <sharedItems containsNonDate="0" containsDate="1" containsString="0" containsBlank="1" minDate="1899-12-30T00:00:00" maxDate="1899-12-31T00:00:00"/>
    </cacheField>
    <cacheField name="LIBERACION" numFmtId="0">
      <sharedItems containsString="0" containsBlank="1" containsNumber="1" containsInteger="1" minValue="0" maxValue="0"/>
    </cacheField>
    <cacheField name="FECHA LIBERACION " numFmtId="0">
      <sharedItems containsNonDate="0" containsDate="1" containsString="0" containsBlank="1" minDate="1899-12-30T00:00:00" maxDate="1899-12-31T00:00:00"/>
    </cacheField>
    <cacheField name="VALOR TOTAL DEL CONTRATO CON ADICIONES VIGENCIA" numFmtId="0">
      <sharedItems containsString="0" containsBlank="1" containsNumber="1" minValue="0" maxValue="1357919427"/>
    </cacheField>
    <cacheField name="PRORROGA 1  EN DIAS" numFmtId="0">
      <sharedItems containsString="0" containsBlank="1" containsNumber="1" containsInteger="1" minValue="0" maxValue="120"/>
    </cacheField>
    <cacheField name="FECHADE FIRMA3" numFmtId="0">
      <sharedItems containsNonDate="0" containsDate="1" containsString="0" containsBlank="1" minDate="1899-12-30T00:00:00" maxDate="2020-06-19T00:00:00"/>
    </cacheField>
    <cacheField name="PRORROGA 2 EN DIAS" numFmtId="0">
      <sharedItems containsString="0" containsBlank="1" containsNumber="1" containsInteger="1" minValue="0" maxValue="90"/>
    </cacheField>
    <cacheField name="FECHADE FIRMA " numFmtId="0">
      <sharedItems containsNonDate="0" containsDate="1" containsString="0" containsBlank="1" minDate="1899-12-30T00:00:00" maxDate="2020-06-17T00:00:00"/>
    </cacheField>
    <cacheField name="PRORROGA 3 EN DIAS" numFmtId="0">
      <sharedItems containsString="0" containsBlank="1" containsNumber="1" containsInteger="1" minValue="0" maxValue="30"/>
    </cacheField>
    <cacheField name="FECHADE FIRMA4" numFmtId="0">
      <sharedItems containsNonDate="0" containsDate="1" containsString="0" containsBlank="1" minDate="1899-12-30T00:00:00" maxDate="2020-05-31T00:00:00"/>
    </cacheField>
    <cacheField name="PRORROGA 4 EN DIAS" numFmtId="0">
      <sharedItems containsString="0" containsBlank="1" containsNumber="1" containsInteger="1" minValue="0" maxValue="62"/>
    </cacheField>
    <cacheField name="FECHADE FIRMA5" numFmtId="0">
      <sharedItems containsNonDate="0" containsDate="1" containsString="0" containsBlank="1" minDate="1899-12-30T00:00:00" maxDate="2020-07-01T00:00:00"/>
    </cacheField>
    <cacheField name="TIEMPO DE EJECUCION DEL CONTRATO CON LAS PRORROGAS" numFmtId="0">
      <sharedItems containsString="0" containsBlank="1" containsNumber="1" containsInteger="1" minValue="0" maxValue="1285"/>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85">
  <r>
    <s v="Secop II"/>
    <n v="62293"/>
    <s v="Alejandra Maria Arcos "/>
    <s v="2018623141000052E"/>
    <n v="62263"/>
    <x v="0"/>
    <x v="0"/>
    <s v="Contratación Selección Abreviada"/>
    <s v="Acuerdo Marco de Precios "/>
    <x v="0"/>
    <s v="Optimización de servicios tecnológicos para la atención de los procesos migratorios a nivel nacional"/>
    <n v="811121"/>
    <s v="Servicios Basados en Ingeniería, investigación y Tecnología"/>
    <n v="83000000"/>
    <s v="51018"/>
    <s v="C-1199-1002-10"/>
    <x v="0"/>
    <s v="En ejecución"/>
    <s v="0C 32780"/>
    <s v="noviembre"/>
    <d v="2018-11-02T00:00:00"/>
    <s v="orden de Compra "/>
    <s v="Nivel Central"/>
    <s v="Bogotá D.C."/>
    <s v="COLOMBIA TELECOMUNICACIONES"/>
    <n v="830122566"/>
    <m/>
    <s v="238518 Y 418"/>
    <d v="2018-11-06T00:00:00"/>
    <n v="0"/>
    <n v="0"/>
    <n v="0"/>
    <n v="0"/>
    <n v="923203686.15999997"/>
    <s v="N/A"/>
    <d v="1899-12-30T00:00:00"/>
    <s v="N/A"/>
    <d v="2018-11-02T00:00:00"/>
    <d v="2020-07-15T00:00:00"/>
    <n v="621"/>
    <s v="DUBERLY EDUARDO MURILLO "/>
    <n v="79335420"/>
    <n v="47610326.439999998"/>
    <d v="2020-06-05T00:00:00"/>
    <n v="0"/>
    <d v="1899-12-30T00:00:00"/>
    <n v="0"/>
    <d v="1899-12-30T00:00:00"/>
    <n v="0"/>
    <d v="1899-12-30T00:00:00"/>
    <n v="0"/>
    <d v="1899-12-30T00:00:00"/>
    <n v="0"/>
    <d v="1899-12-30T00:00:00"/>
    <n v="47610326.439999998"/>
    <n v="0"/>
    <d v="1899-12-30T00:00:00"/>
    <n v="0"/>
    <d v="1899-12-30T00:00:00"/>
    <n v="0"/>
    <d v="1899-12-30T00:00:00"/>
    <n v="0"/>
    <d v="1899-12-30T00:00:00"/>
    <n v="621"/>
  </r>
  <r>
    <s v="Secop II"/>
    <n v="267"/>
    <s v="Claudia Alexandra Triana "/>
    <s v="2018623140500281E"/>
    <s v="PDC-094-2018"/>
    <x v="0"/>
    <x v="1"/>
    <s v="Contratación Directa"/>
    <s v="Prestación de Servicios Profesionales "/>
    <x v="0"/>
    <s v="“Contratar la prestación de servicios profesionales especializados por medio del producto Datacredito Experían denominado EVIDENTE para la validación o autenticación de información de identidad, relacionada con usuarios que requieren certificados de movimientos migratorios o prórrogas de permanencia, de acuerdo con las condiciones señaladas y especificaciones técnicas descritas en los estudios previos y la propuesta presentada por el contratista.”. (…)."/>
    <m/>
    <s v="“Contratar la prestación de servicios profesionales especializados por medio del producto Datacredito Experían denominado EVIDENTE para la validación o autenticación de información de identidad, relacionada con usuarios que requieren certificados de movimientos migratorios o prórrogas de permanencia, de acuerdo con las condiciones señaladas y especificaciones técnicas descritas en los estudios previos y la propuesta presentada por el contratista.”. (…)."/>
    <n v="15600000"/>
    <n v="47818"/>
    <s v="A-2-0-4-41-13"/>
    <x v="0"/>
    <s v="En ejecución"/>
    <s v="107-2018"/>
    <s v="octubre"/>
    <d v="2018-10-31T00:00:00"/>
    <s v="Prestación de Servicios Profesionales"/>
    <s v="Nivel Nacional "/>
    <s v="Bogotá D.C."/>
    <s v="EXPERIAN"/>
    <s v="90422614-8"/>
    <s v="N/A"/>
    <n v="233518"/>
    <d v="2018-10-31T00:00:00"/>
    <n v="0"/>
    <n v="0"/>
    <n v="0"/>
    <n v="0"/>
    <n v="0"/>
    <s v="No"/>
    <d v="1899-12-30T00:00:00"/>
    <s v="N/A"/>
    <d v="2018-10-31T00:00:00"/>
    <d v="2018-11-30T00:00:00"/>
    <n v="30"/>
    <s v="Leopoldo Enrrique Klee Ebratt"/>
    <m/>
    <n v="0"/>
    <d v="1899-12-30T00:00:00"/>
    <n v="0"/>
    <d v="1899-12-30T00:00:00"/>
    <n v="0"/>
    <d v="1899-12-30T00:00:00"/>
    <n v="0"/>
    <d v="1899-12-30T00:00:00"/>
    <n v="0"/>
    <d v="1899-12-30T00:00:00"/>
    <n v="0"/>
    <d v="1899-12-30T00:00:00"/>
    <n v="0"/>
    <n v="120"/>
    <d v="2020-06-18T00:00:00"/>
    <n v="0"/>
    <d v="1899-12-30T00:00:00"/>
    <n v="0"/>
    <d v="1899-12-30T00:00:00"/>
    <n v="0"/>
    <d v="1899-12-30T00:00:00"/>
    <n v="150"/>
  </r>
  <r>
    <s v="Secop II"/>
    <n v="96"/>
    <s v="Diana Esperanza Duran Garcia "/>
    <s v="20196231405000078E"/>
    <s v="MC-014-2019"/>
    <x v="1"/>
    <x v="2"/>
    <s v="Contratación Mínima Cuantía"/>
    <s v="Mínima Cuantía"/>
    <x v="1"/>
    <s v="Contratar el mantenimiento preventivo y correctivo con suministro de repuestos nuevos originales, para los vehículos marca TOYOTA que conforman el parque automotor de la Unidad Administrativa Especial Migración Colombia a Nivel Nacional"/>
    <n v="78181500"/>
    <s v="Servicios de mantenimiento y reparación de vehículos"/>
    <n v="25000000"/>
    <n v="23419"/>
    <s v="A-02-02-02-008 "/>
    <x v="0"/>
    <s v="En ejecución"/>
    <s v="AO-009-2019"/>
    <s v="marzo"/>
    <d v="2019-03-19T00:00:00"/>
    <s v="Prestación de Servicios"/>
    <s v="Nivel Central"/>
    <s v="Bogotá D.C."/>
    <s v="CARCO S.A"/>
    <n v="860000189"/>
    <n v="3"/>
    <n v="86919"/>
    <d v="2019-03-20T00:00:00"/>
    <n v="7500000"/>
    <n v="0"/>
    <n v="0"/>
    <n v="0"/>
    <n v="7500000"/>
    <s v="No"/>
    <d v="1899-12-30T00:00:00"/>
    <s v="N/A"/>
    <d v="2019-03-20T00:00:00"/>
    <d v="2019-12-31T00:00:00"/>
    <n v="286"/>
    <s v="FELIPE CASTILLO CARDENAS"/>
    <n v="80251761"/>
    <n v="0"/>
    <d v="1899-12-30T00:00:00"/>
    <n v="0"/>
    <d v="1899-12-30T00:00:00"/>
    <n v="0"/>
    <d v="1899-12-30T00:00:00"/>
    <n v="0"/>
    <d v="1899-12-30T00:00:00"/>
    <n v="0"/>
    <d v="1899-12-30T00:00:00"/>
    <n v="0"/>
    <d v="1899-12-30T00:00:00"/>
    <n v="7500000"/>
    <n v="30"/>
    <d v="2020-03-31T00:00:00"/>
    <n v="0"/>
    <d v="1899-12-30T00:00:00"/>
    <n v="0"/>
    <d v="1899-12-30T00:00:00"/>
    <n v="0"/>
    <d v="1899-12-30T00:00:00"/>
    <n v="316"/>
  </r>
  <r>
    <s v="Secop II"/>
    <n v="97"/>
    <s v="Jose Clemente Gomez Romero"/>
    <s v="20196231405000081E"/>
    <s v="MC-016-2019"/>
    <x v="1"/>
    <x v="2"/>
    <s v="Contratación Mínima Cuantía"/>
    <s v="Mínima Cuantía"/>
    <x v="1"/>
    <s v="CONTRATACION SERVICIO DE MANTENIMIENTO CON TALLER AUTORIZADO PARA LOS VEHÍCULOS CHEVROLET."/>
    <n v="78181500"/>
    <s v="Servicios de mantenimiento y reparación de vehículos"/>
    <n v="25000000"/>
    <n v="23619"/>
    <s v="A-02-02-02-008 "/>
    <x v="0"/>
    <s v="En ejecución"/>
    <s v="AO-014-2019"/>
    <s v="marzo"/>
    <d v="2019-03-22T00:00:00"/>
    <s v="Prestación de Servicios"/>
    <s v="Nivel Central"/>
    <s v="Bogotá D.C."/>
    <s v="AUTONIZA SA"/>
    <n v="860069497"/>
    <n v="4"/>
    <n v="88019"/>
    <d v="2019-03-22T00:00:00"/>
    <n v="25000000"/>
    <n v="0"/>
    <n v="0"/>
    <n v="0"/>
    <n v="25000000"/>
    <s v="No"/>
    <d v="1899-12-30T00:00:00"/>
    <s v="N/A"/>
    <d v="2019-03-22T00:00:00"/>
    <d v="2019-12-31T00:00:00"/>
    <n v="284"/>
    <s v="FELIPE CASTILLO CARDENAS"/>
    <n v="80251761"/>
    <n v="12500000"/>
    <d v="2019-12-11T00:00:00"/>
    <n v="0"/>
    <d v="1899-12-30T00:00:00"/>
    <n v="0"/>
    <d v="1899-12-30T00:00:00"/>
    <n v="0"/>
    <d v="1899-12-30T00:00:00"/>
    <n v="0"/>
    <d v="1899-12-30T00:00:00"/>
    <n v="0"/>
    <d v="1899-12-30T00:00:00"/>
    <n v="37500000"/>
    <n v="30"/>
    <d v="2020-04-27T00:00:00"/>
    <n v="0"/>
    <d v="2020-04-27T00:00:00"/>
    <n v="0"/>
    <d v="1899-12-30T00:00:00"/>
    <n v="0"/>
    <d v="1899-12-30T00:00:00"/>
    <n v="314"/>
  </r>
  <r>
    <s v="Secop II"/>
    <n v="87"/>
    <s v="Jenny Motavita"/>
    <s v="20196231405000101E"/>
    <s v="MC-015-2019"/>
    <x v="1"/>
    <x v="2"/>
    <s v="Contratación Mínima Cuantía"/>
    <s v="Mínima Cuantía"/>
    <x v="2"/>
    <s v="“Contratar los servicios de una empresa especializada en la realización de exámenes médicos ocupacionales”."/>
    <n v="85101502"/>
    <s v="“Contratar los servicios de una empresa especializada en la realización de exámenes médicos ocupacionales”."/>
    <n v="43000000"/>
    <n v="25820"/>
    <s v="A-03-04--02-036"/>
    <x v="0"/>
    <s v="En ejecución"/>
    <s v="AO-008-2019"/>
    <s v="marzo"/>
    <d v="2019-03-14T00:00:00"/>
    <s v="Prestación de Servicios Profesionales"/>
    <s v="Nivel Nacional "/>
    <s v="Bogotá D.C."/>
    <s v="EVALUA SALUD IPS S.A.S."/>
    <s v="900380150-0"/>
    <s v="N/A"/>
    <n v="83019"/>
    <d v="2019-03-14T00:00:00"/>
    <n v="0"/>
    <n v="0"/>
    <n v="0"/>
    <n v="0"/>
    <n v="0"/>
    <s v="Si "/>
    <d v="2019-03-11T00:00:00"/>
    <s v="CUMPLIMIENTO,SALARIOS Y CALIDAD DEL SERVICIO"/>
    <d v="2019-03-14T00:00:00"/>
    <d v="2019-06-13T00:00:00"/>
    <n v="91"/>
    <s v="Marisol Rodriguez Baracaldo"/>
    <m/>
    <n v="8500000"/>
    <d v="2020-03-24T00:00:00"/>
    <n v="0"/>
    <d v="1899-12-30T00:00:00"/>
    <n v="0"/>
    <d v="1899-12-30T00:00:00"/>
    <n v="0"/>
    <d v="1899-12-30T00:00:00"/>
    <n v="0"/>
    <d v="1899-12-30T00:00:00"/>
    <n v="0"/>
    <d v="1899-12-30T00:00:00"/>
    <n v="8500000"/>
    <n v="90"/>
    <d v="2020-03-24T00:00:00"/>
    <n v="90"/>
    <d v="2020-06-16T00:00:00"/>
    <n v="0"/>
    <d v="1899-12-30T00:00:00"/>
    <n v="0"/>
    <d v="1899-12-30T00:00:00"/>
    <n v="473"/>
  </r>
  <r>
    <s v="Secop II"/>
    <n v="251"/>
    <s v="Jenny Motavita"/>
    <s v="20196231405000144E"/>
    <s v="LP-007-2019"/>
    <x v="2"/>
    <x v="3"/>
    <s v="Contratación Licitación"/>
    <s v="Contratación Licitación"/>
    <x v="0"/>
    <s v="Contratar el desarrollo del software para el control y administración de BIOMIG – Fase II y adquisición de pasillos automáticos de acuerdo con las especificaciones requeridas por la Unidad Administrativa Especial Migración Colombia."/>
    <n v="32151800"/>
    <s v="Dispositivos de control de seguridad"/>
    <n v="3129307230"/>
    <n v="45319"/>
    <s v="C-1199-1002-10-0-1199001-02 "/>
    <x v="0"/>
    <s v="En ejecución"/>
    <s v="CO 121-2019"/>
    <s v="octubre"/>
    <d v="2019-10-30T00:00:00"/>
    <s v="Compraventa"/>
    <s v="Nivel Nacional "/>
    <s v="Bogotá D.C."/>
    <s v="UNION TEMPORAL CONTROL FRONTERIZO INCOMELC THALES "/>
    <n v="901334062"/>
    <n v="9"/>
    <n v="310819"/>
    <d v="2019-10-30T00:00:00"/>
    <n v="0"/>
    <n v="0"/>
    <n v="0"/>
    <n v="0"/>
    <n v="0"/>
    <s v="SI"/>
    <d v="2019-11-07T00:00:00"/>
    <s v="86 RESPONSAB EXTRACONTRACTUAL + CALIDAD_CORRECTO FUNCIONAM D LOS BIENES SUMIN "/>
    <d v="2019-10-30T00:00:00"/>
    <d v="2020-03-16T00:00:00"/>
    <n v="138"/>
    <s v="HERNANDEZ MOLANO JERSON LEONEL -ROBINSON VALENCIA APOYO"/>
    <s v="80851224-75035031"/>
    <n v="0"/>
    <d v="1899-12-30T00:00:00"/>
    <n v="0"/>
    <d v="1899-12-30T00:00:00"/>
    <n v="0"/>
    <d v="1899-12-30T00:00:00"/>
    <n v="0"/>
    <d v="1899-12-30T00:00:00"/>
    <n v="0"/>
    <d v="1899-12-30T00:00:00"/>
    <n v="0"/>
    <d v="1899-12-30T00:00:00"/>
    <n v="0"/>
    <n v="90"/>
    <d v="2020-03-13T00:00:00"/>
    <n v="30"/>
    <d v="2020-04-30T00:00:00"/>
    <n v="30"/>
    <d v="2020-05-30T00:00:00"/>
    <n v="62"/>
    <d v="2020-06-30T00:00:00"/>
    <n v="350"/>
  </r>
  <r>
    <s v="Secop II"/>
    <n v="276"/>
    <s v="Alejandra Maria Arcos "/>
    <s v="20196231403000145E"/>
    <s v="MC-045-2019"/>
    <x v="0"/>
    <x v="4"/>
    <s v="Contratación Mínima Cuantía"/>
    <s v="Mínima Cuantía"/>
    <x v="3"/>
    <s v="Adquirir suscripción al licenciamiento de una suite de software para la administración de los sistemas de gestión, servicio de soporte y personalización, de conformidad con las especificaciones técnicas de la Unidad Administrativa Especial Migración Colombia."/>
    <s v="432323   432326    432315     432316     811122"/>
    <s v="Difusión de tecnologías de información y telecomunicaciones"/>
    <n v="37259300"/>
    <n v="56319"/>
    <s v="C-1199-1002-10-0-1199001-02"/>
    <x v="0"/>
    <s v="En ejecución"/>
    <s v="AO-038-2019"/>
    <s v="octubre"/>
    <d v="2019-10-29T00:00:00"/>
    <s v="Compraventa"/>
    <s v="Nivel Central"/>
    <s v="Bogotá D.C."/>
    <s v="ITS SOLUCIONES ESTRATEGICAS S.A.S"/>
    <n v="8300085746"/>
    <n v="1"/>
    <n v="310519"/>
    <d v="2019-10-29T00:00:00"/>
    <n v="34335904"/>
    <n v="0"/>
    <n v="0"/>
    <n v="0"/>
    <n v="34335904"/>
    <s v="Si "/>
    <d v="1899-12-30T00:00:00"/>
    <s v="44 CUMPLIM+ CALIDAD_CORRECTO FUNCIONAM D LOS BIENES SUMIN "/>
    <d v="2019-10-29T00:00:00"/>
    <d v="2019-12-31T00:00:00"/>
    <n v="63"/>
    <s v="JUAN CAMILO GARZON GONZALEZ"/>
    <n v="79887201"/>
    <n v="0"/>
    <d v="1899-12-30T00:00:00"/>
    <n v="0"/>
    <d v="1899-12-30T00:00:00"/>
    <n v="0"/>
    <d v="1899-12-30T00:00:00"/>
    <n v="0"/>
    <d v="1899-12-30T00:00:00"/>
    <n v="0"/>
    <d v="1899-12-30T00:00:00"/>
    <n v="0"/>
    <d v="1899-12-30T00:00:00"/>
    <n v="34335904"/>
    <n v="0"/>
    <d v="1899-12-30T00:00:00"/>
    <n v="0"/>
    <d v="1899-12-30T00:00:00"/>
    <n v="0"/>
    <d v="1899-12-30T00:00:00"/>
    <n v="0"/>
    <d v="1899-12-30T00:00:00"/>
    <n v="63"/>
  </r>
  <r>
    <s v="Secop II"/>
    <n v="79"/>
    <s v="Alejandra Maria Arcos "/>
    <s v="20196231401000015E"/>
    <s v="PCD-104-2019"/>
    <x v="0"/>
    <x v="5"/>
    <s v="Contratación Directa"/>
    <s v="Arrendamiento"/>
    <x v="1"/>
    <s v="Contratar el arrendamiento de un local comercial en la ciudad de Valledupar - Departamento del Cesar, ubicado en la Carrera 8 # 15-19, para el funcionamiento del Centro Facilitador de Servicios Migratorios que hace parte de la Regional Guajira."/>
    <n v="801315"/>
    <s v="Servicios de Gestión, Servicios Profesionales de Empresa y Servicios Administrativos"/>
    <n v="352710142"/>
    <n v="52219"/>
    <s v="A-02-02-02-007"/>
    <x v="0"/>
    <s v="En ejecución"/>
    <s v="CO-130-2019"/>
    <s v="noviembre"/>
    <d v="2019-11-19T00:00:00"/>
    <s v="Arrendamiento"/>
    <s v="Regional Guajira"/>
    <s v="Valledupar"/>
    <s v="ASESORES FINANCIEROS VILLAZON GUTIERREZ S.A"/>
    <n v="900096092"/>
    <n v="4"/>
    <s v="326619-2119"/>
    <d v="2019-11-19T00:00:00"/>
    <n v="13849955"/>
    <n v="128139780"/>
    <n v="131727696"/>
    <n v="78992711"/>
    <n v="352710142"/>
    <s v="No"/>
    <d v="1899-12-30T00:00:00"/>
    <s v="N/A"/>
    <d v="2019-11-19T00:00:00"/>
    <d v="2020-07-30T00:00:00"/>
    <n v="254"/>
    <s v="WILLIAM EDUARDO TRIANA RAMIREZ"/>
    <n v="79523846"/>
    <n v="1246500"/>
    <d v="2020-02-10T00:00:00"/>
    <n v="0"/>
    <d v="1899-12-30T00:00:00"/>
    <n v="0"/>
    <d v="1899-12-30T00:00:00"/>
    <n v="0"/>
    <d v="1899-12-30T00:00:00"/>
    <n v="0"/>
    <d v="1899-12-30T00:00:00"/>
    <n v="0"/>
    <d v="1899-12-30T00:00:00"/>
    <n v="15096455"/>
    <n v="0"/>
    <d v="1899-12-30T00:00:00"/>
    <n v="0"/>
    <d v="1899-12-30T00:00:00"/>
    <n v="0"/>
    <d v="1899-12-30T00:00:00"/>
    <n v="0"/>
    <d v="1899-12-30T00:00:00"/>
    <n v="254"/>
  </r>
  <r>
    <s v="Secop I"/>
    <n v="78"/>
    <s v="Jose Clemente Gomez Romero"/>
    <s v="20196231401000008E"/>
    <s v="PCD-107-2019"/>
    <x v="0"/>
    <x v="6"/>
    <s v="Contratación Directa"/>
    <s v="Arrendamiento"/>
    <x v="1"/>
    <s v="Contratar el arrendamiento de un local comercial en la ciudad de Armenia en el Departamento del Quindío, para el funcionamiento del CFSM de Armenia"/>
    <n v="801315"/>
    <s v="Alquiler y arrendamiento de propiedades o edificaciones."/>
    <n v="227463281"/>
    <s v="52819 y VF"/>
    <s v="A-02-02-02-007"/>
    <x v="0"/>
    <s v="En ejecución"/>
    <s v="CO-133-2019"/>
    <s v="noviembre"/>
    <d v="2019-11-22T00:00:00"/>
    <s v="Arrendamiento"/>
    <s v="Regional Eje Cafetero"/>
    <s v="Armenia"/>
    <s v="LILIANA RODRIGUEZ OROZCO"/>
    <n v="418898535"/>
    <n v="8"/>
    <s v="331619 VF 2519"/>
    <d v="2019-11-22T00:00:00"/>
    <n v="82673652"/>
    <n v="85153860"/>
    <n v="51163280"/>
    <n v="0"/>
    <n v="218990792"/>
    <s v="No"/>
    <d v="1899-12-30T00:00:00"/>
    <s v="N/A"/>
    <d v="2019-01-23T00:00:00"/>
    <d v="2022-07-31T00:00:00"/>
    <n v="1285"/>
    <s v="ELIZABETH USECHE MARIN"/>
    <n v="25166983"/>
    <n v="642132"/>
    <d v="2020-02-14T00:00:00"/>
    <n v="0"/>
    <d v="1899-12-30T00:00:00"/>
    <n v="0"/>
    <d v="1899-12-30T00:00:00"/>
    <n v="0"/>
    <d v="1899-12-30T00:00:00"/>
    <n v="0"/>
    <d v="1899-12-30T00:00:00"/>
    <n v="0"/>
    <d v="1899-12-30T00:00:00"/>
    <n v="83315784"/>
    <n v="0"/>
    <d v="1899-12-30T00:00:00"/>
    <n v="0"/>
    <d v="1899-12-30T00:00:00"/>
    <n v="0"/>
    <d v="1899-12-30T00:00:00"/>
    <n v="0"/>
    <d v="1899-12-30T00:00:00"/>
    <n v="1285"/>
  </r>
  <r>
    <s v="Secop I"/>
    <n v="84"/>
    <s v="Jose Clemente Gomez Romero"/>
    <s v="20196231401000006E"/>
    <s v="PCD-106-2019"/>
    <x v="0"/>
    <x v="6"/>
    <s v="Contratación Directa"/>
    <s v="Arrendamiento"/>
    <x v="1"/>
    <s v="Contratar el arrendamiento de un cupo de parqueadero para el parque automotor del Centro Facilitador de Servicios Migratorios de la ciudad de Quibdó, ubicado en la calle 25#6-08."/>
    <n v="801315"/>
    <s v="Alquiler y arrendamiento de propiedades o edificaciones."/>
    <n v="3187981"/>
    <s v="51319 y VF"/>
    <s v="A-02-02-02-007"/>
    <x v="0"/>
    <s v="En ejecución"/>
    <s v="CO-144-2019"/>
    <s v="noviembre"/>
    <d v="2019-11-27T00:00:00"/>
    <s v="Arrendamiento"/>
    <s v="Regional  Antioquia"/>
    <s v="Quibdó"/>
    <s v="LUIS ANIBAL SUAREZ MOSCOSO"/>
    <n v="11695148"/>
    <m/>
    <s v="343419 VF 4019"/>
    <d v="2019-11-27T00:00:00"/>
    <n v="2949360"/>
    <n v="0"/>
    <n v="0"/>
    <n v="0"/>
    <n v="2949360"/>
    <s v="No"/>
    <d v="1899-12-30T00:00:00"/>
    <s v="N/A"/>
    <d v="2019-12-01T00:00:00"/>
    <d v="2020-12-30T00:00:00"/>
    <n v="395"/>
    <s v="JAIRO ROJAS PEREZ"/>
    <n v="19333768"/>
    <n v="22896"/>
    <d v="2020-02-07T00:00:00"/>
    <n v="0"/>
    <d v="1899-12-30T00:00:00"/>
    <n v="0"/>
    <d v="1899-12-30T00:00:00"/>
    <n v="0"/>
    <d v="1899-12-30T00:00:00"/>
    <n v="0"/>
    <d v="1899-12-30T00:00:00"/>
    <n v="0"/>
    <d v="1899-12-30T00:00:00"/>
    <n v="2972256"/>
    <n v="0"/>
    <d v="1899-12-30T00:00:00"/>
    <n v="0"/>
    <d v="1899-12-30T00:00:00"/>
    <n v="0"/>
    <d v="1899-12-30T00:00:00"/>
    <n v="0"/>
    <d v="1899-12-30T00:00:00"/>
    <n v="395"/>
  </r>
  <r>
    <s v="Secop I"/>
    <n v="70"/>
    <s v="Jose Clemente Gomez Romero"/>
    <s v="20196231401000011E"/>
    <s v="PCD-111-2019"/>
    <x v="3"/>
    <x v="7"/>
    <s v="Contratación Directa"/>
    <s v="Arrendamiento"/>
    <x v="1"/>
    <s v="Contratar el arrendamiento de tres (03) cupos de parqueadero para el parque automotor asignado al Centro Facilitador de Servicios Migratorios de la ciudad de Yopal Casanare, ubicado en la Carrera 22 No.6-71"/>
    <n v="801315"/>
    <s v="Alquiler y arrendamiento de propiedades o edificaciones."/>
    <n v="7814446"/>
    <s v="52619 y VF"/>
    <s v="A-02-02-02-007"/>
    <x v="0"/>
    <s v="En ejecución"/>
    <s v="CO-143-2019"/>
    <s v="noviembre"/>
    <d v="2019-11-27T00:00:00"/>
    <s v="Arrendamiento"/>
    <s v="Regional Orinoquia"/>
    <s v="Yopal"/>
    <s v="LUZ MIRIAM GARZON RIOS"/>
    <n v="47435281"/>
    <m/>
    <s v="343719 VF 4219"/>
    <d v="2019-11-27T00:00:00"/>
    <n v="7229532"/>
    <n v="0"/>
    <n v="0"/>
    <n v="0"/>
    <n v="7229532"/>
    <s v="No"/>
    <d v="1899-12-30T00:00:00"/>
    <s v="NO"/>
    <d v="2019-12-01T00:00:00"/>
    <d v="2020-12-31T00:00:00"/>
    <n v="396"/>
    <s v="ALVARO CASTRO RUGELES"/>
    <n v="86056900"/>
    <n v="56148"/>
    <d v="2020-02-06T00:00:00"/>
    <n v="0"/>
    <d v="1899-12-30T00:00:00"/>
    <n v="0"/>
    <d v="1899-12-30T00:00:00"/>
    <n v="0"/>
    <d v="1899-12-30T00:00:00"/>
    <n v="0"/>
    <d v="1899-12-30T00:00:00"/>
    <n v="0"/>
    <d v="1899-12-30T00:00:00"/>
    <n v="7285680"/>
    <n v="0"/>
    <d v="1899-12-30T00:00:00"/>
    <n v="0"/>
    <d v="1899-12-30T00:00:00"/>
    <n v="0"/>
    <d v="1899-12-30T00:00:00"/>
    <n v="0"/>
    <d v="1899-12-30T00:00:00"/>
    <n v="396"/>
  </r>
  <r>
    <s v="Secop I"/>
    <n v="77"/>
    <s v="Jose Clemente Gomez Romero"/>
    <s v="20196231401000010E"/>
    <s v="PCD-110-2019"/>
    <x v="3"/>
    <x v="7"/>
    <s v="Contratación Directa"/>
    <s v="Arrendamiento"/>
    <x v="1"/>
    <s v="Contratar el arrendamiento de los bienes inmuebles ubicados en el municipio de Turbo - Antioquia, identificados con las nomenclaturas calle 100 No 14-63, apartamento 101 y Calle 100 No 14-57, apartamento 201 esquina"/>
    <n v="801315"/>
    <s v="Alquiler y arrendamiento de propiedades o edificaciones."/>
    <n v="106469073"/>
    <s v="52719 y VF"/>
    <s v="A-02-02-02-007"/>
    <x v="0"/>
    <s v="En ejecución"/>
    <s v="CO-127-2019"/>
    <s v="noviembre"/>
    <d v="2019-11-14T00:00:00"/>
    <s v="Arrendamiento"/>
    <s v="Regional  Antioquia"/>
    <s v="Turbo"/>
    <s v="LINDA MERY GRACIANY DE ESCOBAR"/>
    <n v="32529734"/>
    <m/>
    <s v="321319 VF 1319"/>
    <d v="2019-11-14T00:00:00"/>
    <n v="38433468"/>
    <n v="39586476"/>
    <n v="23784873"/>
    <n v="0"/>
    <n v="101804817"/>
    <s v="No"/>
    <d v="1899-12-30T00:00:00"/>
    <s v="N/A"/>
    <d v="2019-11-16T00:00:00"/>
    <d v="2022-12-31T00:00:00"/>
    <n v="1141"/>
    <s v="JAIRO ROJAS PEREZ"/>
    <n v="19333768"/>
    <n v="298512"/>
    <d v="2020-02-07T00:00:00"/>
    <n v="0"/>
    <d v="1899-12-30T00:00:00"/>
    <n v="0"/>
    <d v="1899-12-30T00:00:00"/>
    <n v="0"/>
    <d v="1899-12-30T00:00:00"/>
    <n v="0"/>
    <d v="1899-12-30T00:00:00"/>
    <n v="0"/>
    <d v="1899-12-30T00:00:00"/>
    <n v="38731980"/>
    <n v="0"/>
    <d v="1899-12-30T00:00:00"/>
    <n v="0"/>
    <d v="1899-12-30T00:00:00"/>
    <n v="0"/>
    <d v="1899-12-30T00:00:00"/>
    <n v="0"/>
    <d v="1899-12-30T00:00:00"/>
    <n v="1141"/>
  </r>
  <r>
    <s v="Secop I"/>
    <n v="72"/>
    <s v="Jenny Motavita"/>
    <s v="20196231401000021E"/>
    <s v="PCD-109-2019"/>
    <x v="3"/>
    <x v="8"/>
    <s v="Contratación Directa"/>
    <s v="Arrendamiento"/>
    <x v="1"/>
    <s v="Contratar el Arrendamiento de un bien inmueble ubicado en Urbanización Mistares etapa 1 casa No. 75 del municipio de Cumbal, corregimiento de Chiles - Nariño, con destino al funcionamiento del Puesto de Control Migratorio Terrestre PCMT Chiles - Tufiño de Migración Colombia"/>
    <n v="80131500"/>
    <s v="SERVICIOS INMOBILIARIOS "/>
    <n v="32731663"/>
    <n v="51019"/>
    <s v="A-02-02-02-007 "/>
    <x v="0"/>
    <s v="En ejecución"/>
    <s v="CO 142-2019"/>
    <s v="noviembre"/>
    <d v="2019-11-27T00:00:00"/>
    <s v="Arrendamiento"/>
    <s v="Regional Nariño"/>
    <s v="Pasto."/>
    <s v="PARMENEDIS IBARRA CORDOBA "/>
    <n v="98324134"/>
    <m/>
    <n v="343319"/>
    <d v="2019-11-27T00:00:00"/>
    <n v="32731663"/>
    <n v="11990652"/>
    <n v="12350376"/>
    <n v="7420518"/>
    <n v="64493209"/>
    <s v="No"/>
    <d v="1899-12-31T00:00:00"/>
    <s v="N/A"/>
    <d v="2019-11-27T00:00:00"/>
    <d v="2022-07-31T00:00:00"/>
    <n v="977"/>
    <s v="ANA MERCEDES FIGEROA"/>
    <n v="30738603"/>
    <n v="93120"/>
    <d v="2020-02-07T00:00:00"/>
    <n v="0"/>
    <d v="1899-12-30T00:00:00"/>
    <n v="0"/>
    <d v="1899-12-30T00:00:00"/>
    <n v="0"/>
    <d v="1899-12-30T00:00:00"/>
    <n v="0"/>
    <d v="1899-12-30T00:00:00"/>
    <n v="0"/>
    <d v="1899-12-30T00:00:00"/>
    <n v="32824783"/>
    <n v="0"/>
    <d v="1899-12-30T00:00:00"/>
    <n v="0"/>
    <d v="1899-12-30T00:00:00"/>
    <n v="0"/>
    <d v="1899-12-30T00:00:00"/>
    <n v="0"/>
    <d v="1899-12-30T00:00:00"/>
    <n v="977"/>
  </r>
  <r>
    <s v="Secop I"/>
    <n v="73"/>
    <s v="Jenny Motavita"/>
    <s v="20196231401000019E"/>
    <s v="PCD-116-2019"/>
    <x v="3"/>
    <x v="9"/>
    <s v="Contratación Directa"/>
    <s v="Arrendamiento"/>
    <x v="1"/>
    <s v="Contratar el arrendamiento de un inmueble para el funcionamiento del Puesto de Control Migratorio Marítimo de Bahía Solano Chocó . lcance del Objeto: El inmueble está identificado con matrícula inmobiliaria No. 186- 520, ubicado en la Calle 3ª entre carreras 1ª y 2ª del barrio Ciudad Mutis"/>
    <n v="80131500"/>
    <s v="SERVICIOS INMOBILIARIOS "/>
    <n v="36867310"/>
    <n v="52419"/>
    <s v="A-02-02-02-007 "/>
    <x v="0"/>
    <s v="En ejecución"/>
    <s v="CO 139-2019"/>
    <s v="noviembre"/>
    <d v="2019-11-26T00:00:00"/>
    <s v="Arrendamiento"/>
    <s v="Regional  Antioquia"/>
    <s v="Bahía Solano"/>
    <s v="AYDA ABADIA PINO  "/>
    <n v="22396384"/>
    <m/>
    <n v="343219"/>
    <d v="2019-11-27T00:00:00"/>
    <n v="1092692"/>
    <n v="13505676"/>
    <n v="13910844"/>
    <n v="8358098"/>
    <n v="36867310"/>
    <s v="No"/>
    <d v="1900-01-01T00:00:00"/>
    <s v="N/A"/>
    <d v="2019-11-28T00:00:00"/>
    <d v="2022-07-31T00:00:00"/>
    <n v="976"/>
    <s v="JAIRO ROJAS PEREZ"/>
    <n v="19333768"/>
    <n v="104892"/>
    <d v="2020-02-07T00:00:00"/>
    <n v="0"/>
    <d v="1899-12-30T00:00:00"/>
    <n v="0"/>
    <d v="1899-12-30T00:00:00"/>
    <n v="0"/>
    <d v="1899-12-30T00:00:00"/>
    <n v="0"/>
    <d v="1899-12-30T00:00:00"/>
    <n v="0"/>
    <d v="1899-12-30T00:00:00"/>
    <n v="1197584"/>
    <n v="0"/>
    <d v="1899-12-30T00:00:00"/>
    <n v="0"/>
    <d v="1899-12-30T00:00:00"/>
    <n v="0"/>
    <d v="1899-12-30T00:00:00"/>
    <n v="0"/>
    <d v="1899-12-30T00:00:00"/>
    <n v="976"/>
  </r>
  <r>
    <s v="Secop I"/>
    <n v="272"/>
    <s v="Belisa Amparo Oviedo"/>
    <s v="20196231401000025E"/>
    <s v="PCD-120-2018"/>
    <x v="3"/>
    <x v="9"/>
    <s v="Contratación Directa"/>
    <s v="Arrendamiento"/>
    <x v="1"/>
    <s v="ARRIENDO PARQUEADEROS AEROPUERTO DORADO"/>
    <s v="80131502;"/>
    <s v="Alquiler y arrendamiento de propiedades o edificaciones."/>
    <n v="32973652"/>
    <n v="53619"/>
    <s v="A-02-02-02-007"/>
    <x v="0"/>
    <s v="En ejecución"/>
    <s v="CO-145-2019"/>
    <s v="noviembre"/>
    <d v="2019-11-28T00:00:00"/>
    <s v="Arrendamiento"/>
    <s v="Regional El Dorado"/>
    <s v="Aeropuerto el Dorado (Bogotá)"/>
    <s v="CENTRAL PARKING SCOLOMBIA SYSTEM S.A.S."/>
    <n v="830087099"/>
    <n v="3"/>
    <s v="345219-5219"/>
    <d v="2019-11-28T00:00:00"/>
    <n v="32973652"/>
    <n v="0"/>
    <n v="0"/>
    <n v="0"/>
    <n v="32973652"/>
    <s v="No"/>
    <d v="1899-12-30T00:00:00"/>
    <s v="N/A"/>
    <d v="2019-12-01T00:00:00"/>
    <d v="2020-11-30T00:00:00"/>
    <n v="365"/>
    <s v="JESUS FIGUEROA PENA"/>
    <n v="1095787871"/>
    <n v="235334"/>
    <d v="2020-02-07T00:00:00"/>
    <n v="0"/>
    <d v="1899-12-30T00:00:00"/>
    <n v="0"/>
    <d v="1899-12-30T00:00:00"/>
    <n v="0"/>
    <d v="1899-12-30T00:00:00"/>
    <n v="0"/>
    <d v="1899-12-30T00:00:00"/>
    <n v="0"/>
    <d v="1899-12-30T00:00:00"/>
    <n v="33208986"/>
    <n v="0"/>
    <d v="1899-12-30T00:00:00"/>
    <n v="0"/>
    <d v="1899-12-30T00:00:00"/>
    <n v="0"/>
    <d v="1899-12-30T00:00:00"/>
    <n v="0"/>
    <d v="1899-12-30T00:00:00"/>
    <n v="365"/>
  </r>
  <r>
    <s v="Secop I"/>
    <n v="299"/>
    <s v="Jose Clemente Gomez Romero"/>
    <s v="20196231403000150E"/>
    <s v="PCD-122-2019"/>
    <x v="3"/>
    <x v="10"/>
    <s v="Contratación Directa"/>
    <s v="Interadministrativo"/>
    <x v="4"/>
    <s v="adquisición y puesta en funcionamiento de una Balsa o plataforma multifuncional de control fronterizo para la Unidad Administrativa Especial Migración Colombia, en el municipio de Puerto Carreño"/>
    <s v="721412 251115"/>
    <s v="Servicios de construcción marina - Embarcaciones marítimas comerciales"/>
    <n v="2000000000"/>
    <n v="62119"/>
    <s v="C-1103-1002-2-0-1103001-02"/>
    <x v="0"/>
    <s v="En ejecución"/>
    <s v="CO-132-2019"/>
    <s v="noviembre"/>
    <d v="2019-11-21T00:00:00"/>
    <s v="Interadministrativo"/>
    <s v="Nivel Central"/>
    <s v="Puerto Carreño"/>
    <s v="COTECMAR "/>
    <n v="806008873"/>
    <n v="3"/>
    <n v="332119"/>
    <d v="2019-11-22T00:00:00"/>
    <n v="0"/>
    <n v="0"/>
    <n v="0"/>
    <n v="0"/>
    <n v="0"/>
    <s v="N/A"/>
    <s v="N/A"/>
    <s v="N/A"/>
    <d v="2019-11-21T00:00:00"/>
    <d v="2020-07-21T00:00:00"/>
    <n v="243"/>
    <s v="HUMBERTO VELÀSQUEZ ARDILA "/>
    <n v="17336974"/>
    <n v="835243150"/>
    <d v="2020-05-06T00:00:00"/>
    <n v="0"/>
    <d v="1899-12-30T00:00:00"/>
    <n v="0"/>
    <d v="1899-12-30T00:00:00"/>
    <n v="0"/>
    <d v="1899-12-30T00:00:00"/>
    <n v="0"/>
    <d v="1899-12-30T00:00:00"/>
    <n v="0"/>
    <d v="1899-12-30T00:00:00"/>
    <n v="835243150"/>
    <n v="56"/>
    <d v="2020-05-06T00:00:00"/>
    <n v="0"/>
    <d v="1899-12-30T00:00:00"/>
    <n v="0"/>
    <d v="1899-12-30T00:00:00"/>
    <n v="0"/>
    <d v="1899-12-30T00:00:00"/>
    <n v="299"/>
  </r>
  <r>
    <s v="Secop I"/>
    <n v="280"/>
    <s v="Jose Clemente Gomez Romero"/>
    <s v="20196231406000007E"/>
    <s v="PCD-123-2019"/>
    <x v="3"/>
    <x v="11"/>
    <s v="Contratación Directa"/>
    <s v="Interadministrativo"/>
    <x v="1"/>
    <s v="Contratar la prestación del servicio de administración, custodia, digitalización y organización de archivos, así como la actualización del aplicativo PLATINUM"/>
    <n v="78131602"/>
    <s v="Almacenaje de Archivos de carpetas"/>
    <n v="3089488851"/>
    <s v="56019 y VF"/>
    <s v="C-1199-1002-8-0-1199018-02"/>
    <x v="0"/>
    <s v="En ejecución"/>
    <s v="CO-146-2019"/>
    <s v="noviembre"/>
    <d v="2019-11-28T00:00:00"/>
    <s v="Interadministrativo"/>
    <s v="Nivel Central"/>
    <s v="Bogotá D.C."/>
    <s v="ARCHIVOS DEL ESTADO &amp; TECNOLOGÍAS DE LA INFORMACIÓN S.A.S."/>
    <n v="901244985"/>
    <n v="5"/>
    <s v="346019 VF 5319 "/>
    <d v="2019-11-29T00:00:00"/>
    <n v="93622316"/>
    <n v="1132056508"/>
    <n v="1166273946"/>
    <n v="697536081"/>
    <n v="3089488851"/>
    <s v="Si "/>
    <d v="2019-11-29T00:00:00"/>
    <s v="41 CUMPLIM+ PAGO D SALARIOS_PRESTAC SOC LEGALES"/>
    <d v="2019-12-01T00:00:00"/>
    <d v="2022-07-31T00:00:00"/>
    <n v="973"/>
    <s v="ILVIS PATRICIA SERRANO BORNACELLY"/>
    <n v="36551065"/>
    <n v="317943442"/>
    <d v="2020-02-28T00:00:00"/>
    <n v="0"/>
    <d v="1899-12-30T00:00:00"/>
    <n v="0"/>
    <d v="1899-12-30T00:00:00"/>
    <n v="0"/>
    <d v="1899-12-30T00:00:00"/>
    <n v="0"/>
    <d v="1899-12-30T00:00:00"/>
    <n v="0"/>
    <d v="1899-12-30T00:00:00"/>
    <n v="411565758"/>
    <n v="0"/>
    <d v="1899-12-30T00:00:00"/>
    <n v="0"/>
    <d v="1899-12-30T00:00:00"/>
    <n v="0"/>
    <d v="1899-12-30T00:00:00"/>
    <n v="0"/>
    <d v="1899-12-30T00:00:00"/>
    <n v="973"/>
  </r>
  <r>
    <s v="Secop I"/>
    <n v="298"/>
    <s v="Diana Esperanza Duran Garcia "/>
    <s v="20196231403000155E"/>
    <s v="PCD-125-2019"/>
    <x v="3"/>
    <x v="12"/>
    <s v="Contratación Directa"/>
    <s v="Interadministrativo"/>
    <x v="5"/>
    <s v="Contratar la prestación del servicio de publicación y divulgación en el Diario Oficial, de normas y actos administrativos de carácter general y otros documentos de carácter oficial, proferidos por la Unidad Administrativa Especial Migración Colombia"/>
    <n v="82121506"/>
    <s v=" Impresión de Publicaciones."/>
    <n v="4000000"/>
    <n v="63219"/>
    <s v="A-02-02-02-008 "/>
    <x v="0"/>
    <s v="En ejecución"/>
    <s v="CO-149-2019"/>
    <s v="diciembre"/>
    <d v="2019-12-09T00:00:00"/>
    <s v="Interadministrativo"/>
    <s v="Nivel Nacional "/>
    <s v="Bogotá D.C."/>
    <s v="LA IMPRENTA NACIONAL DE COLOMBIA "/>
    <n v="830001113"/>
    <n v="1"/>
    <n v="374819"/>
    <d v="2019-12-09T00:00:00"/>
    <n v="4000000"/>
    <n v="0"/>
    <n v="0"/>
    <n v="0"/>
    <n v="4000000"/>
    <s v="No"/>
    <d v="1899-12-30T00:00:00"/>
    <s v="N/A"/>
    <d v="2019-12-09T00:00:00"/>
    <d v="2019-12-31T00:00:00"/>
    <n v="22"/>
    <s v="GUADALUPE ARBELAEZ IZQUIERDO"/>
    <n v="39774921"/>
    <n v="0"/>
    <d v="1899-12-30T00:00:00"/>
    <n v="0"/>
    <d v="1899-12-30T00:00:00"/>
    <n v="0"/>
    <d v="1899-12-30T00:00:00"/>
    <n v="0"/>
    <d v="1899-12-30T00:00:00"/>
    <n v="0"/>
    <d v="1899-12-30T00:00:00"/>
    <n v="0"/>
    <d v="1899-12-30T00:00:00"/>
    <n v="4000000"/>
    <n v="62"/>
    <d v="2020-02-28T00:00:00"/>
    <n v="0"/>
    <d v="1899-12-30T00:00:00"/>
    <n v="0"/>
    <d v="1899-12-30T00:00:00"/>
    <n v="0"/>
    <d v="1899-12-30T00:00:00"/>
    <n v="84"/>
  </r>
  <r>
    <s v="Secop II"/>
    <n v="4"/>
    <s v="Alejandra Maria Arcos "/>
    <s v="20206231405000015E"/>
    <s v="PCD-003-2020"/>
    <x v="4"/>
    <x v="13"/>
    <s v="Contratación Directa"/>
    <s v="Prestación de Servicios Profesionales "/>
    <x v="1"/>
    <s v="Contratar la prestación de los servicios profesionales en el grupo de contratos adscrito a la subdirección administrativa y financiera en el desarrollo de procesos precontractuales, contractuales y post contractuales liderados por esta dependencia."/>
    <n v="80161500"/>
    <s v="Servicios de Gestión, Servicios Profesionales de Empresa, y Servicios Administrativos"/>
    <n v="26470400"/>
    <n v="11120"/>
    <s v="A-02-02-02-008-003"/>
    <x v="0"/>
    <s v="En ejecución"/>
    <s v="CO-004-2020"/>
    <s v="enero"/>
    <d v="2020-01-13T00:00:00"/>
    <s v="Prestación de Servicios Profesionales"/>
    <s v="Nivel Central"/>
    <s v="Bogotá D.C."/>
    <s v="JENNY ANDREA MOTAVITA SUAZA"/>
    <n v="52898453"/>
    <m/>
    <n v="21820"/>
    <d v="2020-01-13T00:00:00"/>
    <n v="26470400"/>
    <n v="0"/>
    <n v="0"/>
    <n v="0"/>
    <n v="26470400"/>
    <s v="No"/>
    <d v="1899-12-30T00:00:00"/>
    <s v="N/A"/>
    <d v="2020-01-13T00:00:00"/>
    <d v="2020-09-12T00:00:00"/>
    <n v="243"/>
    <s v="LUZ MIRIAM BOTERO SERNA"/>
    <n v="24433491"/>
    <n v="0"/>
    <d v="1899-12-30T00:00:00"/>
    <n v="0"/>
    <d v="1899-12-30T00:00:00"/>
    <n v="0"/>
    <d v="1899-12-30T00:00:00"/>
    <n v="0"/>
    <d v="1899-12-30T00:00:00"/>
    <n v="0"/>
    <d v="1899-12-30T00:00:00"/>
    <n v="0"/>
    <d v="1899-12-30T00:00:00"/>
    <n v="26470400"/>
    <n v="0"/>
    <d v="1899-12-30T00:00:00"/>
    <n v="0"/>
    <d v="1899-12-30T00:00:00"/>
    <n v="0"/>
    <d v="1899-12-30T00:00:00"/>
    <n v="0"/>
    <d v="1899-12-30T00:00:00"/>
    <n v="243"/>
  </r>
  <r>
    <s v="Secop II"/>
    <n v="8"/>
    <s v="Alejandra Maria Arcos "/>
    <s v="20206231405000009E"/>
    <s v="PCD-001-2020"/>
    <x v="4"/>
    <x v="13"/>
    <s v="Contratación Directa"/>
    <s v="Prestación de Servicios Profesionales "/>
    <x v="6"/>
    <s v="Prestar los servicios profesionales para apoyar la gestión de la Dirección General de Migración Colombia."/>
    <n v="80161500"/>
    <s v="Servicios de Gestión, Servicios Profesionales de Empresa, y Servicios Administrativos"/>
    <n v="108000000"/>
    <n v="4720"/>
    <s v="A-02-02-02-008-003"/>
    <x v="0"/>
    <s v="En ejecución"/>
    <s v="CO-001-2020"/>
    <s v="enero"/>
    <d v="2020-01-10T00:00:00"/>
    <s v="Prestación de Servicios Profesionales"/>
    <s v="Nivel Central"/>
    <s v="Bogotá D.C."/>
    <s v="EDUARDO LLAÑA SANCHEZ"/>
    <n v="1020751323"/>
    <m/>
    <n v="19620"/>
    <d v="2020-01-10T00:00:00"/>
    <n v="108000000"/>
    <n v="0"/>
    <n v="0"/>
    <n v="0"/>
    <n v="108000000"/>
    <s v="No"/>
    <d v="1899-12-30T00:00:00"/>
    <s v="N/A"/>
    <d v="2020-01-10T00:00:00"/>
    <d v="2020-12-31T00:00:00"/>
    <n v="356"/>
    <s v="WINSTON ANDRES MARTINEZ ACOSTA "/>
    <n v="79572017"/>
    <n v="0"/>
    <d v="1899-12-30T00:00:00"/>
    <n v="0"/>
    <d v="1899-12-30T00:00:00"/>
    <n v="0"/>
    <d v="1899-12-30T00:00:00"/>
    <n v="0"/>
    <d v="1899-12-30T00:00:00"/>
    <n v="0"/>
    <d v="1899-12-30T00:00:00"/>
    <n v="0"/>
    <d v="1899-12-30T00:00:00"/>
    <n v="108000000"/>
    <n v="0"/>
    <d v="1899-12-30T00:00:00"/>
    <n v="0"/>
    <d v="1899-12-30T00:00:00"/>
    <n v="0"/>
    <d v="1899-12-30T00:00:00"/>
    <n v="0"/>
    <d v="1899-12-30T00:00:00"/>
    <n v="356"/>
  </r>
  <r>
    <s v="Secop II"/>
    <n v="17"/>
    <s v="Alejandra Maria Arcos "/>
    <s v="20206231405000012E"/>
    <s v="PCD-005-2020"/>
    <x v="4"/>
    <x v="13"/>
    <s v="Contratación Directa"/>
    <s v="Prestación de Servicios Profesionales "/>
    <x v="4"/>
    <s v="Contratar la prestación de los servicios profesionales en la Subdirección de Control Migratorio con autonomía técnica y administrativa, de acuerdo con las condiciones señaladas y especificaciones técnicas descritas en los estudios previos"/>
    <n v="80161500"/>
    <s v="Servicios de Gestión, Servicios Profesionales de Empresa, y Servicios Administrativos"/>
    <n v="12408000"/>
    <n v="10920"/>
    <s v="A-02-02-02-008-003"/>
    <x v="0"/>
    <s v="En ejecución"/>
    <s v="CO-005-2020"/>
    <s v="enero"/>
    <d v="2020-01-13T00:00:00"/>
    <s v="Prestación de Servicios Profesionales"/>
    <s v="Nivel Central"/>
    <s v="Bogotá D.C."/>
    <s v="ROBINSON VALENCIA GIRALDO"/>
    <n v="75035031"/>
    <m/>
    <n v="21920"/>
    <d v="2020-01-13T00:00:00"/>
    <n v="12408000"/>
    <n v="0"/>
    <n v="0"/>
    <n v="0"/>
    <n v="12408000"/>
    <s v="No"/>
    <d v="1899-12-30T00:00:00"/>
    <s v="N/A"/>
    <d v="2020-01-13T00:00:00"/>
    <d v="2020-04-12T00:00:00"/>
    <n v="90"/>
    <s v="HUMBERTO VELASQUEZ ARDILA"/>
    <n v="17336974"/>
    <n v="0"/>
    <d v="1899-12-30T00:00:00"/>
    <n v="0"/>
    <d v="1899-12-30T00:00:00"/>
    <n v="0"/>
    <d v="1899-12-30T00:00:00"/>
    <n v="0"/>
    <d v="1899-12-30T00:00:00"/>
    <n v="0"/>
    <d v="1899-12-30T00:00:00"/>
    <n v="0"/>
    <d v="1899-12-30T00:00:00"/>
    <n v="12408000"/>
    <n v="0"/>
    <d v="1899-12-30T00:00:00"/>
    <n v="0"/>
    <d v="1899-12-30T00:00:00"/>
    <n v="0"/>
    <d v="1899-12-30T00:00:00"/>
    <n v="0"/>
    <d v="1899-12-30T00:00:00"/>
    <n v="90"/>
  </r>
  <r>
    <s v="Secop II"/>
    <n v="20"/>
    <s v="Alejandra Maria Arcos "/>
    <s v="20206231405000011E"/>
    <s v="PCD-007-2020"/>
    <x v="4"/>
    <x v="13"/>
    <s v="Contratación Directa"/>
    <s v="Prestación de Servicios Profesionales "/>
    <x v="2"/>
    <s v="Prestar servicios profesionales para apoyar al Grupo de Administración de Personal de la Subdirección de Talento Humano en la atención de peticiones, proyección de actos administrativos y demás documentos que sean requeridos por la Subdirección de Talento Humano de la Unidad Administrativa Especial Migración Colombia de acuerdo con las condiciones señaladas en los estudios previos. "/>
    <n v="80161504"/>
    <s v="Servicios de Gestión, Servicios Profesionales de Empresa, y Servicios Administrativos"/>
    <n v="49632000"/>
    <n v="11020"/>
    <s v="A-02-02-02-008-003"/>
    <x v="0"/>
    <s v="En ejecución"/>
    <s v="CO-006-2020"/>
    <s v="enero"/>
    <d v="2020-01-13T00:00:00"/>
    <s v="Prestación de Servicios Profesionales"/>
    <s v="Nivel Central"/>
    <s v="Bogotá D.C."/>
    <s v="DANNY HAIDEN LOPEZ BERNAL"/>
    <n v="80138875"/>
    <m/>
    <n v="22320"/>
    <d v="2020-01-13T00:00:00"/>
    <n v="49632000"/>
    <n v="0"/>
    <n v="0"/>
    <n v="0"/>
    <n v="49632000"/>
    <s v="No"/>
    <d v="1899-12-30T00:00:00"/>
    <s v="N/A"/>
    <d v="2020-01-13T00:00:00"/>
    <d v="2020-12-31T00:00:00"/>
    <n v="353"/>
    <s v="CLAUDIA MILENA MENDOZA RIOS"/>
    <n v="52714111"/>
    <n v="0"/>
    <d v="1899-12-30T00:00:00"/>
    <n v="0"/>
    <d v="1899-12-30T00:00:00"/>
    <n v="0"/>
    <d v="1899-12-30T00:00:00"/>
    <n v="0"/>
    <d v="1899-12-30T00:00:00"/>
    <n v="0"/>
    <d v="1899-12-30T00:00:00"/>
    <n v="0"/>
    <d v="1899-12-30T00:00:00"/>
    <n v="49632000"/>
    <n v="0"/>
    <d v="1899-12-30T00:00:00"/>
    <n v="0"/>
    <d v="1899-12-30T00:00:00"/>
    <n v="0"/>
    <d v="1899-12-30T00:00:00"/>
    <n v="0"/>
    <d v="1899-12-30T00:00:00"/>
    <n v="353"/>
  </r>
  <r>
    <s v="Secop II"/>
    <n v="25"/>
    <s v="Alejandra Maria Arcos "/>
    <s v="20206231405000010E"/>
    <s v="PCD-002-2020"/>
    <x v="4"/>
    <x v="13"/>
    <s v="Contratación Directa"/>
    <s v="Prestación de apoyo a la Gestión"/>
    <x v="3"/>
    <s v="Contratar la prestación de los servicios de apoyo a la gestión con autonomía técnica y administrativa de apoyo a la Oficina Asesora de Planeación en temas de políticas, planes y gestión y modelo integrado de planeación y gestión."/>
    <n v="80161500"/>
    <s v="Servicios de Gestión, Servicios Profesionales de Empresa, y Servicios Administrativos"/>
    <n v="40710000"/>
    <n v="3520"/>
    <s v="C-1199-1002-11-0-1199060-02"/>
    <x v="0"/>
    <s v="En ejecución"/>
    <s v="CO-002-2020"/>
    <s v="enero"/>
    <d v="2020-01-10T00:00:00"/>
    <s v="Prestación de Servicios  de Apoyo a la gestión"/>
    <s v="Nivel Central"/>
    <s v="Bogotá D.C."/>
    <s v="ANA MARIA OCHOA TABARES"/>
    <n v="52528201"/>
    <m/>
    <n v="19920"/>
    <d v="2020-01-10T00:00:00"/>
    <n v="40710000"/>
    <n v="0"/>
    <n v="0"/>
    <n v="0"/>
    <n v="40710000"/>
    <s v="No"/>
    <d v="1899-12-30T00:00:00"/>
    <s v="N/A"/>
    <d v="2020-01-10T00:00:00"/>
    <d v="2020-12-31T00:00:00"/>
    <n v="356"/>
    <s v="SANDRA PATRICIA MESA MURCIA"/>
    <n v="52206732"/>
    <n v="0"/>
    <d v="1899-12-30T00:00:00"/>
    <n v="0"/>
    <d v="1899-12-30T00:00:00"/>
    <n v="0"/>
    <d v="1899-12-30T00:00:00"/>
    <n v="0"/>
    <d v="1899-12-30T00:00:00"/>
    <n v="0"/>
    <d v="1899-12-30T00:00:00"/>
    <n v="0"/>
    <d v="1899-12-30T00:00:00"/>
    <n v="40710000"/>
    <n v="0"/>
    <d v="1899-12-30T00:00:00"/>
    <n v="0"/>
    <d v="1899-12-30T00:00:00"/>
    <n v="0"/>
    <d v="1899-12-30T00:00:00"/>
    <n v="0"/>
    <d v="1899-12-30T00:00:00"/>
    <n v="356"/>
  </r>
  <r>
    <s v="Secop II"/>
    <n v="29"/>
    <s v="Alejandra Maria Arcos "/>
    <s v="20206231405000008E"/>
    <s v="PCD-004-2020"/>
    <x v="4"/>
    <x v="13"/>
    <s v="Contratación Directa"/>
    <s v="Prestación de Servicios Profesionales "/>
    <x v="1"/>
    <s v="Contratar los servicios profesionales con autonomía técnica y administrativa para apoyar a la Oficina Asesora de Planeación y la Subdirección Administrativa y Financiera, en la implementación del sistema de gestión ambiental."/>
    <n v="80161500"/>
    <s v="Servicios de Gestión, Servicios Profesionales de Empresa, y Servicios Administrativos"/>
    <n v="11400000"/>
    <n v="12520"/>
    <s v="C-1199-1002-11-0-1199060-02"/>
    <x v="0"/>
    <s v="En ejecución"/>
    <s v="CO-003-2020"/>
    <s v="enero"/>
    <d v="2020-01-10T00:00:00"/>
    <s v="Prestación de Servicios Profesionales"/>
    <s v="Nivel Central"/>
    <s v="Bogotá D.C."/>
    <s v="LUIS FERNEY GARZON ATARA"/>
    <n v="1015409282"/>
    <m/>
    <n v="19820"/>
    <d v="2020-01-10T00:00:00"/>
    <n v="11400000"/>
    <n v="0"/>
    <n v="0"/>
    <n v="0"/>
    <n v="11400000"/>
    <s v="No"/>
    <d v="1899-12-30T00:00:00"/>
    <s v="N/A"/>
    <d v="2020-01-10T00:00:00"/>
    <d v="2020-04-09T00:00:00"/>
    <n v="90"/>
    <s v="HAROLD DAVID PEÑA MORENO"/>
    <n v="79987754"/>
    <n v="5700000"/>
    <d v="2020-04-01T00:00:00"/>
    <n v="0"/>
    <d v="1899-12-30T00:00:00"/>
    <n v="0"/>
    <d v="1899-12-30T00:00:00"/>
    <n v="0"/>
    <d v="1899-12-30T00:00:00"/>
    <n v="0"/>
    <d v="1899-12-30T00:00:00"/>
    <n v="0"/>
    <d v="1899-12-30T00:00:00"/>
    <n v="17100000"/>
    <n v="45"/>
    <d v="2020-04-01T00:00:00"/>
    <n v="0"/>
    <d v="1899-12-30T00:00:00"/>
    <n v="0"/>
    <d v="1899-12-30T00:00:00"/>
    <n v="0"/>
    <d v="1899-12-30T00:00:00"/>
    <n v="135"/>
  </r>
  <r>
    <s v="Secop II"/>
    <n v="5"/>
    <s v="Diana Esperanza Duran Garcia "/>
    <s v="20206231405000005E"/>
    <s v="PCD-011-2020"/>
    <x v="4"/>
    <x v="14"/>
    <s v="Contratación Directa"/>
    <s v="Prestación de apoyo a la Gestión"/>
    <x v="7"/>
    <s v="Contratar la prestación de los servicios técnicos de apoyo a la gestión, técnica y administrativamente para apoyar a la Oficina de Comunicaciones, de acuerdo con las condiciones señaladas y especificaciones técnicas descritas en los estudios previos. "/>
    <n v="80161504"/>
    <s v="Servicios de oficina"/>
    <n v="57076800"/>
    <n v="10620"/>
    <s v="A-02-02-02-008-003 "/>
    <x v="0"/>
    <s v="En ejecución"/>
    <s v="CO-009-2020"/>
    <s v="enero"/>
    <d v="2020-01-16T00:00:00"/>
    <s v="Prestación de Servicios  de Apoyo a la gestión"/>
    <s v="Nivel Central"/>
    <s v="Bogotá D.C."/>
    <s v="JAVIER ENRIQUE GONZÁLEZ GONZÁLEZ"/>
    <n v="79865008"/>
    <m/>
    <n v="30720"/>
    <d v="2020-01-16T00:00:00"/>
    <n v="57076800"/>
    <n v="0"/>
    <n v="0"/>
    <n v="0"/>
    <n v="57076800"/>
    <s v="No"/>
    <d v="1899-12-30T00:00:00"/>
    <s v="N/A"/>
    <d v="2020-01-16T00:00:00"/>
    <d v="2020-12-31T00:00:00"/>
    <n v="350"/>
    <s v="CAICEDO CARDONA JUAN MANUEL"/>
    <n v="94486941"/>
    <n v="0"/>
    <d v="1899-12-30T00:00:00"/>
    <n v="0"/>
    <d v="1899-12-30T00:00:00"/>
    <n v="0"/>
    <d v="1899-12-30T00:00:00"/>
    <n v="0"/>
    <d v="1899-12-30T00:00:00"/>
    <n v="0"/>
    <d v="1899-12-30T00:00:00"/>
    <n v="0"/>
    <d v="1899-12-30T00:00:00"/>
    <n v="57076800"/>
    <n v="0"/>
    <d v="1899-12-30T00:00:00"/>
    <n v="0"/>
    <d v="1899-12-30T00:00:00"/>
    <n v="0"/>
    <d v="1899-12-30T00:00:00"/>
    <n v="0"/>
    <d v="1899-12-30T00:00:00"/>
    <n v="350"/>
  </r>
  <r>
    <s v="Secop II"/>
    <n v="7"/>
    <s v="Belisa Amparo Oviedo"/>
    <s v="20206231405000023E"/>
    <s v="PCD-010-2020"/>
    <x v="4"/>
    <x v="14"/>
    <s v="Contratación Directa"/>
    <s v="Prestación de apoyo a la Gestión"/>
    <x v="7"/>
    <s v="Contratar la prestación de los servicios técnicos de apoyo a la gestión, técnica y administrativamente para apoyar a la Oficina de Comunicaciones - Grupo de Servicio al Ciudadano de Migración Colombia."/>
    <s v="80161504"/>
    <s v="servicios de oficina "/>
    <n v="25333000"/>
    <n v="12920"/>
    <s v="A-02-02-02-008-03"/>
    <x v="0"/>
    <s v="En ejecución"/>
    <s v="CO-015-2020"/>
    <s v="enero"/>
    <d v="2020-01-29T00:00:00"/>
    <s v="Prestación de Servicios  de Apoyo a la gestión"/>
    <s v="Nivel Central"/>
    <s v="Bogotá D.C."/>
    <s v="EDGAR AUGUSTO MATIZ MENJURA"/>
    <n v="79727331"/>
    <m/>
    <n v="42720"/>
    <d v="2020-01-29T00:00:00"/>
    <n v="25333000"/>
    <n v="0"/>
    <n v="0"/>
    <n v="0"/>
    <n v="25333000"/>
    <s v="No"/>
    <d v="1899-12-30T00:00:00"/>
    <s v="N/A"/>
    <d v="2020-01-29T00:00:00"/>
    <d v="2020-09-29T00:00:00"/>
    <n v="244"/>
    <s v="JUAN MANUEL CAICEDO"/>
    <n v="94486941"/>
    <n v="0"/>
    <d v="1899-12-30T00:00:00"/>
    <n v="0"/>
    <d v="1899-12-30T00:00:00"/>
    <n v="0"/>
    <d v="1899-12-30T00:00:00"/>
    <n v="0"/>
    <d v="1899-12-30T00:00:00"/>
    <n v="0"/>
    <d v="1899-12-30T00:00:00"/>
    <n v="0"/>
    <d v="1899-12-30T00:00:00"/>
    <n v="25333000"/>
    <n v="0"/>
    <d v="1899-12-30T00:00:00"/>
    <n v="0"/>
    <d v="1899-12-30T00:00:00"/>
    <n v="0"/>
    <d v="1899-12-30T00:00:00"/>
    <n v="0"/>
    <d v="1899-12-30T00:00:00"/>
    <n v="244"/>
  </r>
  <r>
    <s v="Secop II"/>
    <n v="14"/>
    <s v="Diana Esperanza Duran Garcia "/>
    <s v="20206231405000028E"/>
    <s v="PCD-006-2020"/>
    <x v="4"/>
    <x v="14"/>
    <s v="Contratación Directa"/>
    <s v="Prestación de Servicios Profesionales "/>
    <x v="5"/>
    <s v="Prestar los servicios profesionales con autonomía técnica y administrativa para apoyar la gestión de la Oficina Asesora Jurídica de Migración Colombia de acuerdo con las condiciones señaladas y especificaciones técnicas ."/>
    <n v="80161500"/>
    <s v="Servicios de apoyo gerencial"/>
    <n v="35156000"/>
    <n v="12620"/>
    <s v="A-02-02-02-008-003 "/>
    <x v="0"/>
    <s v="En ejecución"/>
    <s v="CO-007-2020"/>
    <s v="enero"/>
    <d v="2020-01-13T00:00:00"/>
    <s v="Prestación de Servicios Profesionales"/>
    <s v="Nivel Central"/>
    <s v="Bogotá D.C."/>
    <s v="MYRIAM BUITRAGO ESPITIA"/>
    <n v="24018748"/>
    <m/>
    <n v="22020"/>
    <d v="2020-01-13T00:00:00"/>
    <n v="35156000"/>
    <n v="0"/>
    <n v="0"/>
    <n v="0"/>
    <n v="35156000"/>
    <s v="No"/>
    <d v="1899-12-30T00:00:00"/>
    <s v="N/A"/>
    <d v="2020-01-13T00:00:00"/>
    <d v="2020-11-13T00:00:00"/>
    <n v="305"/>
    <s v="GUADALUPE ARBELAEZ IZQUIERDO"/>
    <n v="39774921"/>
    <n v="0"/>
    <d v="1899-12-30T00:00:00"/>
    <n v="0"/>
    <d v="1899-12-30T00:00:00"/>
    <n v="0"/>
    <d v="1899-12-30T00:00:00"/>
    <n v="0"/>
    <d v="1899-12-30T00:00:00"/>
    <n v="0"/>
    <d v="1899-12-30T00:00:00"/>
    <n v="0"/>
    <d v="1899-12-30T00:00:00"/>
    <n v="35156000"/>
    <n v="0"/>
    <d v="1899-12-30T00:00:00"/>
    <n v="0"/>
    <d v="1899-12-30T00:00:00"/>
    <n v="0"/>
    <d v="1899-12-30T00:00:00"/>
    <n v="0"/>
    <d v="1899-12-30T00:00:00"/>
    <n v="305"/>
  </r>
  <r>
    <s v="Secop II"/>
    <n v="33"/>
    <s v="Diana Esperanza Duran Garcia "/>
    <s v="20206231405000006E"/>
    <s v="PCD-008-2020"/>
    <x v="4"/>
    <x v="14"/>
    <s v="Contratación Directa"/>
    <s v="Prestación de Servicios Profesionales "/>
    <x v="0"/>
    <s v="Contratar la prestación de los servicios profesionales para apoyar la gestión de la Oficina de Tecnología de la Información de Migración Colombia, de acuerdo con las condiciones señaladas y especificaciones técnicas descritas en los Estudios Previos."/>
    <s v="811115 - 811122"/>
    <s v=" Ingeniería de software o hardware - Mantenimiento y soporte de software"/>
    <n v="111072000"/>
    <n v="10820"/>
    <s v="C-1199-1002-10-0-1199001-02 "/>
    <x v="0"/>
    <s v="En ejecución"/>
    <s v="CO-008-2020"/>
    <s v="enero"/>
    <d v="2020-01-13T00:00:00"/>
    <s v="Prestación de Servicios Profesionales"/>
    <s v="Nivel Central"/>
    <s v="Bogotá D.C."/>
    <s v="FANNY ROA HERNÁNDEZ"/>
    <n v="63324833"/>
    <m/>
    <n v="24120"/>
    <d v="2020-01-13T00:00:00"/>
    <n v="111072000"/>
    <n v="0"/>
    <n v="0"/>
    <n v="0"/>
    <n v="111072000"/>
    <s v="No"/>
    <d v="1899-12-30T00:00:00"/>
    <s v="N/A"/>
    <d v="2020-01-13T00:00:00"/>
    <d v="2020-12-31T00:00:00"/>
    <n v="353"/>
    <s v="HERNANDEZ MOLANO JERSON LEONEL"/>
    <n v="80851224"/>
    <n v="0"/>
    <d v="1899-12-30T00:00:00"/>
    <n v="0"/>
    <d v="1899-12-30T00:00:00"/>
    <n v="0"/>
    <d v="1899-12-30T00:00:00"/>
    <n v="0"/>
    <d v="1899-12-30T00:00:00"/>
    <n v="0"/>
    <d v="1899-12-30T00:00:00"/>
    <n v="0"/>
    <d v="1899-12-30T00:00:00"/>
    <n v="111072000"/>
    <n v="0"/>
    <d v="1899-12-30T00:00:00"/>
    <n v="0"/>
    <d v="1899-12-30T00:00:00"/>
    <n v="0"/>
    <d v="1899-12-30T00:00:00"/>
    <n v="0"/>
    <d v="1899-12-30T00:00:00"/>
    <n v="353"/>
  </r>
  <r>
    <s v="Tienda Virtual "/>
    <n v="40"/>
    <s v="Jose Clemente Gomez Romero"/>
    <s v="20206231410000001E"/>
    <s v="79528a"/>
    <x v="4"/>
    <x v="14"/>
    <s v="Contratación Selección Abreviada"/>
    <s v="Acuerdo Marco de Precios "/>
    <x v="1"/>
    <s v="CONTRATAR EL SERVICIO INTEGRAL DE ASEO Y CAFETERIA REGION 3"/>
    <s v="761115 901017"/>
    <s v="servicios de limpieza y mantenimiento de edificios generales y de oficinas."/>
    <n v="123209723.15000001"/>
    <n v="14120"/>
    <s v="A-02-02-02-006-003 - A-02-02-02-008-005"/>
    <x v="0"/>
    <s v="En ejecución"/>
    <n v="44603"/>
    <s v="enero"/>
    <d v="2020-01-29T00:00:00"/>
    <s v="Prestación de Servicios"/>
    <s v="Regional  Antioquia"/>
    <s v="Turbo"/>
    <s v="SERVICIOS DE ASEO, CAFETERIA Y MANTENIMIENTO INSTITUCIONAL OUTSOURCING SEASIN LIMITADA"/>
    <n v="900229503"/>
    <n v="2"/>
    <n v="45720"/>
    <d v="2020-02-03T00:00:00"/>
    <n v="106571893.05"/>
    <n v="0"/>
    <n v="0"/>
    <n v="0"/>
    <n v="106571893.05"/>
    <s v="Si "/>
    <d v="2020-01-30T00:00:00"/>
    <s v="CUMPLIMIENTO,SALARIOS Y RCA."/>
    <d v="2020-02-03T00:00:00"/>
    <d v="2020-11-30T00:00:00"/>
    <n v="301"/>
    <s v="JAIRO ROJAS PEREZ"/>
    <n v="19333768"/>
    <n v="0"/>
    <d v="1899-12-30T00:00:00"/>
    <n v="0"/>
    <d v="1899-12-30T00:00:00"/>
    <n v="0"/>
    <d v="1899-12-30T00:00:00"/>
    <n v="0"/>
    <d v="1899-12-30T00:00:00"/>
    <n v="0"/>
    <d v="1899-12-30T00:00:00"/>
    <n v="0"/>
    <d v="1899-12-30T00:00:00"/>
    <n v="106571893.05"/>
    <n v="0"/>
    <d v="1899-12-30T00:00:00"/>
    <n v="0"/>
    <d v="1899-12-30T00:00:00"/>
    <n v="0"/>
    <d v="1899-12-30T00:00:00"/>
    <n v="0"/>
    <d v="1899-12-30T00:00:00"/>
    <n v="301"/>
  </r>
  <r>
    <s v="Tienda Virtual "/>
    <n v="42"/>
    <s v="Jose Clemente Gomez Romero"/>
    <s v="20206231410000003E"/>
    <s v="79545a"/>
    <x v="4"/>
    <x v="15"/>
    <s v="Contratación Selección Abreviada"/>
    <s v="Acuerdo Marco de Precios "/>
    <x v="1"/>
    <s v="CONTRATAR EL SERVICIO INTEGRAL DE ASEO Y CAFETERIA REGION 9"/>
    <s v="761115 901017"/>
    <s v="servicios de limpieza y mantenimiento de edificios generales y de oficinas."/>
    <n v="111663287.3"/>
    <n v="14520"/>
    <s v="A-02-02-02-006-003 - A-02-02-02-008-005"/>
    <x v="0"/>
    <s v="En ejecución"/>
    <n v="44602"/>
    <s v="enero"/>
    <d v="2020-01-29T00:00:00"/>
    <s v="Prestación de Servicios"/>
    <s v="Regional Oriente"/>
    <s v="Bucaramanga "/>
    <s v="SERVICIOS DE ASEO, CAFETERIA Y MANTENIMIENTO INSTITUCIONAL OUTSOURCING SEASIN LIMITADA"/>
    <n v="900229503"/>
    <n v="2"/>
    <n v="45620"/>
    <d v="2020-02-03T00:00:00"/>
    <n v="69438634.719999999"/>
    <n v="0"/>
    <n v="0"/>
    <n v="0"/>
    <n v="69438634.719999999"/>
    <s v="Si "/>
    <d v="2020-01-30T00:00:00"/>
    <s v="CUMPLIMIENTO,SALARIOS Y RCA."/>
    <d v="2020-02-03T00:00:00"/>
    <d v="2020-10-31T00:00:00"/>
    <n v="271"/>
    <s v="SERGIO ANDRES BLANCO SUAREZ"/>
    <n v="88264550"/>
    <n v="0"/>
    <d v="1899-12-30T00:00:00"/>
    <n v="0"/>
    <d v="1899-12-30T00:00:00"/>
    <n v="0"/>
    <d v="1899-12-30T00:00:00"/>
    <n v="0"/>
    <d v="1899-12-30T00:00:00"/>
    <n v="0"/>
    <d v="1899-12-30T00:00:00"/>
    <n v="0"/>
    <d v="1899-12-30T00:00:00"/>
    <n v="69438634.719999999"/>
    <n v="0"/>
    <d v="1899-12-30T00:00:00"/>
    <n v="0"/>
    <d v="1899-12-30T00:00:00"/>
    <n v="0"/>
    <d v="1899-12-30T00:00:00"/>
    <n v="0"/>
    <d v="1899-12-30T00:00:00"/>
    <n v="271"/>
  </r>
  <r>
    <s v="Tienda Virtual "/>
    <n v="41"/>
    <s v="Jose Clemente Gomez Romero"/>
    <s v="20206231410000002E"/>
    <s v="79622a"/>
    <x v="4"/>
    <x v="16"/>
    <s v="Contratación Selección Abreviada"/>
    <s v="Acuerdo Marco de Precios "/>
    <x v="1"/>
    <s v="CONTRATAR EL SERVICIO INTEGRAL DE ASEO Y CAFETERIA REGION 6"/>
    <s v="761115 901017"/>
    <s v="servicios de limpieza y mantenimiento de edificios generales y de oficinas."/>
    <n v="138817731.08000001"/>
    <n v="16520"/>
    <s v="A-02-02-02-006-003 - A-02-02-02-008-005"/>
    <x v="1"/>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
    <s v="Alejandra Maria Arcos "/>
    <s v="20206231405000007E"/>
    <s v="PCD-013-2020"/>
    <x v="4"/>
    <x v="17"/>
    <s v="Contratación Directa"/>
    <s v="Prestación de Servicios Profesionales "/>
    <x v="1"/>
    <s v="Contratar la prestación de los servicios profesionales con autonomía técnica y administrativa para apoyar al área contable del Grupo Financiero de la Subdirección Administrativa y Financiera, de acuerdo con las condiciones y especificaciones técnicas descritas en los estudios previos."/>
    <n v="80111600"/>
    <s v="Servicios de gestión, servicios profesionales de empresa y servicios administrativos "/>
    <n v="52000000"/>
    <n v="9120"/>
    <s v="A-02-02-02-008-003"/>
    <x v="0"/>
    <s v="En ejecución"/>
    <s v="CO-011-2020"/>
    <s v="enero"/>
    <d v="2020-01-22T00:00:00"/>
    <s v="Prestación de Servicios Profesionales"/>
    <s v="Nivel Central"/>
    <s v="Bogotá D.C."/>
    <s v="CATHERINE MELISSA MORENO HIGUERA "/>
    <n v="1015435352"/>
    <m/>
    <n v="38320"/>
    <d v="2020-01-22T00:00:00"/>
    <n v="52000000"/>
    <n v="0"/>
    <n v="0"/>
    <n v="0"/>
    <n v="52000000"/>
    <s v="No"/>
    <d v="1899-12-30T00:00:00"/>
    <s v="N/A"/>
    <d v="2020-01-22T00:00:00"/>
    <d v="2020-11-21T00:00:00"/>
    <n v="304"/>
    <s v="JESUS ANDRES PORRAS GARCIA"/>
    <n v="79994053"/>
    <n v="0"/>
    <d v="1899-12-30T00:00:00"/>
    <n v="0"/>
    <d v="1899-12-30T00:00:00"/>
    <n v="0"/>
    <d v="1899-12-30T00:00:00"/>
    <n v="0"/>
    <d v="1899-12-30T00:00:00"/>
    <n v="0"/>
    <d v="1899-12-30T00:00:00"/>
    <n v="0"/>
    <d v="1899-12-30T00:00:00"/>
    <n v="52000000"/>
    <n v="0"/>
    <d v="1899-12-30T00:00:00"/>
    <n v="0"/>
    <d v="1899-12-30T00:00:00"/>
    <n v="0"/>
    <d v="1899-12-30T00:00:00"/>
    <n v="0"/>
    <d v="1899-12-30T00:00:00"/>
    <n v="304"/>
  </r>
  <r>
    <s v="Secop II"/>
    <n v="35"/>
    <s v="Belisa Amparo Oviedo"/>
    <s v="20206231405000031E"/>
    <s v="PCD-012-2020"/>
    <x v="4"/>
    <x v="17"/>
    <s v="Contratación Directa"/>
    <s v="Prestación de Servicios Profesionales "/>
    <x v="8"/>
    <s v="Prestar los servicios profesionales con autonomía técnica y administrativa para apoyar a la Secretaria General, de acuerdo con las condiciones y especificaciones técnicas descritas en los Estudios Previos."/>
    <s v="80161504"/>
    <s v="Servicios de apoyo Gerenciales "/>
    <n v="28952000"/>
    <n v="12420"/>
    <s v="A-02-02-02-008-003 "/>
    <x v="0"/>
    <s v="En ejecución"/>
    <s v="CO-010-2020"/>
    <s v="enero"/>
    <d v="2020-01-22T00:00:00"/>
    <s v="Prestación de Servicios Profesionales"/>
    <s v="Nivel Central"/>
    <s v="Bogotá D.C."/>
    <s v="SIMON BAENA JARAMILLO"/>
    <n v="1026280656"/>
    <m/>
    <n v="38220"/>
    <d v="2020-01-22T00:00:00"/>
    <n v="28952000"/>
    <n v="0"/>
    <n v="0"/>
    <n v="0"/>
    <n v="28952000"/>
    <s v="No"/>
    <d v="1899-12-30T00:00:00"/>
    <s v="N/A"/>
    <d v="2020-01-22T00:00:00"/>
    <d v="2020-09-22T00:00:00"/>
    <n v="244"/>
    <s v="WINSTON ANDRES MARTINEZ ACOSTA "/>
    <n v="79572017"/>
    <n v="0"/>
    <d v="1899-12-30T00:00:00"/>
    <n v="0"/>
    <d v="1899-12-30T00:00:00"/>
    <n v="0"/>
    <d v="1899-12-30T00:00:00"/>
    <n v="0"/>
    <d v="1899-12-30T00:00:00"/>
    <n v="0"/>
    <d v="1899-12-30T00:00:00"/>
    <n v="0"/>
    <d v="1899-12-30T00:00:00"/>
    <n v="28952000"/>
    <n v="0"/>
    <d v="1899-12-30T00:00:00"/>
    <n v="0"/>
    <d v="1899-12-30T00:00:00"/>
    <n v="0"/>
    <d v="1899-12-30T00:00:00"/>
    <n v="0"/>
    <d v="1899-12-30T00:00:00"/>
    <n v="244"/>
  </r>
  <r>
    <s v="Secop II"/>
    <n v="6"/>
    <s v="Jenny Motavita"/>
    <s v="20206231405000024E"/>
    <s v="PCD-016-2020"/>
    <x v="4"/>
    <x v="18"/>
    <s v="Contratación Directa"/>
    <s v="Prestación de Servicios Profesionales "/>
    <x v="7"/>
    <s v="CONTRATAR LA PRESTACIÓN DE LOS SERVICIOS PROFESIONALES A LA OFICINA DE COMUNICACIONES, DE ACUERDO CON LAS CONDICIONES Y ESPECIFICACIONES TÉCNICAS DESCRITAS EN LOS ESTUDIOS PREVIOS"/>
    <n v="80161500"/>
    <s v="Servicios de gestión, servicios profesionales de empresa y servicios administrativos "/>
    <n v="43428000"/>
    <n v="13120"/>
    <s v="A-02-02-02-008-003 "/>
    <x v="0"/>
    <s v="En ejecución"/>
    <s v="CO-013-2020"/>
    <s v="enero"/>
    <d v="2020-01-27T00:00:00"/>
    <s v="Prestación de Servicios Profesionales"/>
    <s v="Nivel Central"/>
    <s v="Bogotá D.C."/>
    <s v="SANTIAGO CHACÓN WELLS"/>
    <n v="79948689"/>
    <m/>
    <n v="41420"/>
    <d v="2020-01-27T00:00:00"/>
    <n v="43428000"/>
    <n v="0"/>
    <n v="0"/>
    <n v="0"/>
    <n v="43428000"/>
    <s v="No"/>
    <d v="1899-12-30T00:00:00"/>
    <s v="N/A"/>
    <d v="2020-01-29T00:00:00"/>
    <d v="2020-08-29T00:00:00"/>
    <n v="213"/>
    <s v="CAICEDO CARDONA JUAN MANUEL"/>
    <n v="94486941"/>
    <n v="0"/>
    <d v="1899-12-30T00:00:00"/>
    <n v="0"/>
    <d v="1899-12-30T00:00:00"/>
    <n v="0"/>
    <d v="1899-12-30T00:00:00"/>
    <n v="0"/>
    <d v="1899-12-30T00:00:00"/>
    <n v="0"/>
    <d v="1899-12-30T00:00:00"/>
    <n v="0"/>
    <d v="1899-12-30T00:00:00"/>
    <n v="43428000"/>
    <n v="0"/>
    <d v="1899-12-30T00:00:00"/>
    <n v="0"/>
    <d v="1899-12-30T00:00:00"/>
    <n v="0"/>
    <d v="1899-12-30T00:00:00"/>
    <n v="0"/>
    <d v="1899-12-30T00:00:00"/>
    <n v="213"/>
  </r>
  <r>
    <s v="Secop II"/>
    <n v="12"/>
    <s v="Jose Clemente Gomez Romero"/>
    <s v="20206231405000027E"/>
    <s v="PCD-009-2020"/>
    <x v="4"/>
    <x v="18"/>
    <s v="Contratación Directa"/>
    <s v="Prestación de Servicios Profesionales "/>
    <x v="5"/>
    <s v="Contratar la prestación de los servicios profesionales con autonomía técnica y administrativa para apoyar la gestión de la Oficina Asesora Jurídica de Migración Colombia, de acuerdo con las condiciones señaladas y especificaciones técnicas señaladas en los estudios previos."/>
    <n v="801615"/>
    <s v="Servicio apoyo Gerencial"/>
    <n v="39809000"/>
    <n v="13320"/>
    <s v="A-02-02-02-008--003"/>
    <x v="0"/>
    <s v="En ejecución"/>
    <s v="CO-014-2020"/>
    <s v="enero"/>
    <d v="2020-01-29T00:00:00"/>
    <s v="Prestación de Servicios Profesionales"/>
    <s v="Nivel Central"/>
    <s v="Bogotá D.C."/>
    <s v="ANA CONSTANZA POLANIA ALMARIO"/>
    <n v="52258308"/>
    <m/>
    <n v="42620"/>
    <d v="2020-01-29T00:00:00"/>
    <n v="39809000"/>
    <n v="0"/>
    <n v="0"/>
    <n v="0"/>
    <n v="39809000"/>
    <s v="No"/>
    <d v="1899-12-30T00:00:00"/>
    <s v="N/A"/>
    <d v="2020-01-29T00:00:00"/>
    <d v="2020-08-31T00:00:00"/>
    <n v="215"/>
    <s v="GUADALUPE ARBELAEZ IZQUIERDO"/>
    <n v="39774921"/>
    <n v="0"/>
    <d v="1899-12-30T00:00:00"/>
    <n v="0"/>
    <d v="1899-12-30T00:00:00"/>
    <n v="0"/>
    <d v="1899-12-30T00:00:00"/>
    <n v="0"/>
    <d v="1899-12-30T00:00:00"/>
    <n v="0"/>
    <d v="1899-12-30T00:00:00"/>
    <n v="0"/>
    <d v="1899-12-30T00:00:00"/>
    <n v="39809000"/>
    <n v="0"/>
    <d v="1899-12-30T00:00:00"/>
    <n v="0"/>
    <d v="1899-12-30T00:00:00"/>
    <n v="0"/>
    <d v="1899-12-30T00:00:00"/>
    <n v="0"/>
    <d v="1899-12-30T00:00:00"/>
    <n v="215"/>
  </r>
  <r>
    <s v="Tienda Virtual "/>
    <n v="51"/>
    <s v="Alejandra Maria Arcos "/>
    <s v="20206231410000005E"/>
    <n v="79814"/>
    <x v="4"/>
    <x v="18"/>
    <s v="Contratación Selección Abreviada"/>
    <s v="Acuerdo Marco de Precios "/>
    <x v="2"/>
    <s v="CONTRATAR EL SUMINISTRO DE TIQUETES EN LAS RUTAS NACIONALES E INTERNACIONALES PARA FUNCIONARIOS Y CONTRATISTAS, ASÍ COMO PARA LA ATENCIÓN DE DESPLAZAMIENTOS DE DEPORTADOS Y/O EXPULSADOS."/>
    <n v="90121502"/>
    <s v="Servicios de viajes alimentacion  Alojamiento y entretenimiento"/>
    <n v="1157000000"/>
    <n v="12720"/>
    <s v="A-02-02-02-006-004        A-03-03-01-056"/>
    <x v="0"/>
    <s v="En ejecución"/>
    <s v="OC-44883"/>
    <s v="febrero"/>
    <d v="2020-02-07T00:00:00"/>
    <s v="orden de Compra "/>
    <s v="Nivel Central"/>
    <s v="Bogotá D.C."/>
    <s v="SUBATOURS SAS"/>
    <n v="800075003"/>
    <n v="6"/>
    <n v="50520"/>
    <d v="2020-02-07T00:00:00"/>
    <n v="1157000000"/>
    <n v="0"/>
    <n v="0"/>
    <n v="0"/>
    <n v="1157000000"/>
    <s v="Si "/>
    <d v="2020-02-07T00:00:00"/>
    <s v="45 CUMPLIM+ CALIDAD DL SERVICIO"/>
    <d v="2020-02-07T00:00:00"/>
    <d v="2020-12-31T00:00:00"/>
    <n v="328"/>
    <s v="JUDY MELINDA FERNANDEZ BAQUERO"/>
    <n v="52853481"/>
    <n v="0"/>
    <d v="1899-12-30T00:00:00"/>
    <n v="0"/>
    <d v="1899-12-30T00:00:00"/>
    <n v="0"/>
    <d v="1899-12-30T00:00:00"/>
    <n v="0"/>
    <d v="1899-12-30T00:00:00"/>
    <n v="0"/>
    <d v="1899-12-30T00:00:00"/>
    <n v="0"/>
    <d v="1899-12-30T00:00:00"/>
    <n v="1157000000"/>
    <n v="0"/>
    <d v="1899-12-30T00:00:00"/>
    <n v="0"/>
    <d v="1899-12-30T00:00:00"/>
    <n v="0"/>
    <d v="1899-12-30T00:00:00"/>
    <n v="0"/>
    <d v="1899-12-30T00:00:00"/>
    <n v="328"/>
  </r>
  <r>
    <s v="Secop II"/>
    <n v="53"/>
    <s v="Jose Clemente Gomez Romero"/>
    <s v="20206231405000026E"/>
    <s v="LP-001-2020"/>
    <x v="4"/>
    <x v="19"/>
    <s v="Contratación Licitación"/>
    <s v="Contratación Concurso de Méritos"/>
    <x v="7"/>
    <s v="Contratar el servicio de captura de información del Pre registro, TMF, PEP, y Cédula de Ciudadanía Colombiana en zona de frontera con Venezuela, de acuerdo con las especificaciones técnicas requeridas por la Unidad Administrativa Especial Migración Colombia"/>
    <s v="432117 432323 432335 432315 801116 811115 "/>
    <s v="dispositivos Informaticos de Entrada de Datos"/>
    <n v="2882779474"/>
    <n v="13220"/>
    <s v="C-1199-1002-10-0-1199001-02"/>
    <x v="2"/>
    <s v="N/A"/>
    <s v="N/A"/>
    <s v="enero"/>
    <d v="1899-12-30T00:00:00"/>
    <s v="N/A"/>
    <s v="N/A"/>
    <s v="N/A"/>
    <s v="N/A"/>
    <s v="N/A"/>
    <m/>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
    <s v="Diana Esperanza Duran Garcia "/>
    <s v="20206231405000029E"/>
    <s v="PCD-014-2020"/>
    <x v="4"/>
    <x v="20"/>
    <s v="Contratación Directa"/>
    <s v="Prestación de apoyo a la Gestión"/>
    <x v="1"/>
    <s v="Prestar los servicios técnicos de apoyo a la gestión, con autonomía técnica y administrativa, en el área de recaudo al Grupo de Soporte a la Gestión Regional de la Subdirección Administrativa y Financiera, de acuerdo con las condiciones técnicas señaladas en los estudios previos."/>
    <n v="80161504"/>
    <s v="Servicios de oficina"/>
    <n v="32260800"/>
    <n v="14020"/>
    <s v="A-02-02-02-008-003 "/>
    <x v="0"/>
    <s v="En ejecución"/>
    <s v="CO-012-2020"/>
    <s v="enero"/>
    <d v="2020-01-27T00:00:00"/>
    <s v="Prestación de Servicios  de Apoyo a la gestión"/>
    <s v="Nivel Central"/>
    <s v="Bogotá D.C."/>
    <s v="ALFONSO VASQUEZ GUEVARA "/>
    <n v="3001080"/>
    <m/>
    <n v="40720"/>
    <d v="2020-01-27T00:00:00"/>
    <n v="32260800"/>
    <n v="0"/>
    <n v="0"/>
    <n v="0"/>
    <n v="32260800"/>
    <s v="No"/>
    <d v="1899-12-30T00:00:00"/>
    <s v="N/A"/>
    <d v="2020-01-27T00:00:00"/>
    <d v="2020-09-27T00:00:00"/>
    <n v="244"/>
    <s v="PENA MORENO HAROLD DAVID"/>
    <n v="79987754"/>
    <n v="0"/>
    <d v="1899-12-30T00:00:00"/>
    <n v="0"/>
    <d v="1899-12-30T00:00:00"/>
    <n v="0"/>
    <d v="1899-12-30T00:00:00"/>
    <n v="0"/>
    <d v="1899-12-30T00:00:00"/>
    <n v="0"/>
    <d v="1899-12-30T00:00:00"/>
    <n v="0"/>
    <d v="1899-12-30T00:00:00"/>
    <n v="32260800"/>
    <n v="0"/>
    <d v="1899-12-30T00:00:00"/>
    <n v="0"/>
    <d v="1899-12-30T00:00:00"/>
    <n v="0"/>
    <d v="1899-12-30T00:00:00"/>
    <n v="0"/>
    <d v="1899-12-30T00:00:00"/>
    <n v="244"/>
  </r>
  <r>
    <s v="Secop II"/>
    <n v="44"/>
    <s v="Belisa Amparo Oviedo"/>
    <s v="20206231411000002E"/>
    <s v="MC-003-2020"/>
    <x v="4"/>
    <x v="21"/>
    <s v="Contratación Mínima Cuantía"/>
    <s v="Mínima Cuantía"/>
    <x v="1"/>
    <s v="Contratar el suministro de combustibles (Gasolina Corriente y ACPM diésel corriente) para el parque automotor y las plantas eléctricas asignados a la Regional Nariño de la Unidad Administrativa Especial Migración Colombia, en la sede localizada en el PCM de San Miguel."/>
    <s v="15101505; 15101506"/>
    <s v="Combustible Diesesl / Gasolina Corriente "/>
    <n v="20400000"/>
    <n v="18020"/>
    <s v="A-02-02-01-003-003 "/>
    <x v="0"/>
    <s v="En ejecución"/>
    <s v="AO-001-2020"/>
    <s v="febrero"/>
    <d v="2020-02-24T00:00:00"/>
    <s v="Suministro"/>
    <s v="Regional Nariño"/>
    <s v="San Miguel "/>
    <s v="MARCO TULIO ORTEGA "/>
    <n v="5297659"/>
    <m/>
    <n v="66420"/>
    <d v="2020-02-25T00:00:00"/>
    <n v="31425350"/>
    <n v="0"/>
    <n v="0"/>
    <n v="0"/>
    <n v="31425350"/>
    <s v="No"/>
    <d v="1899-12-30T00:00:00"/>
    <s v="N/A"/>
    <d v="2020-02-24T00:00:00"/>
    <d v="2020-12-31T00:00:00"/>
    <n v="311"/>
    <s v="PLESTER DA CRUZ DIANA DE LOS ANGELES"/>
    <n v="1070956574"/>
    <n v="0"/>
    <d v="1899-12-30T00:00:00"/>
    <n v="0"/>
    <d v="1899-12-30T00:00:00"/>
    <n v="0"/>
    <d v="1899-12-30T00:00:00"/>
    <n v="0"/>
    <d v="1899-12-30T00:00:00"/>
    <n v="0"/>
    <d v="1899-12-30T00:00:00"/>
    <n v="0"/>
    <d v="1899-12-30T00:00:00"/>
    <n v="31425350"/>
    <n v="0"/>
    <d v="1899-12-30T00:00:00"/>
    <n v="0"/>
    <d v="1899-12-30T00:00:00"/>
    <n v="0"/>
    <d v="1899-12-30T00:00:00"/>
    <n v="0"/>
    <d v="1899-12-30T00:00:00"/>
    <n v="311"/>
  </r>
  <r>
    <s v="Secop II"/>
    <n v="45"/>
    <s v="Jenny Motavita"/>
    <s v="20206231411000005E"/>
    <s v="MC-002-2020"/>
    <x v="4"/>
    <x v="21"/>
    <s v="Contratación Mínima Cuantía"/>
    <s v="Mínima Cuantía"/>
    <x v="1"/>
    <s v="Contratar el suministro de combustibles (Gasolina Corriente y ACPM diésel corriente) para el parque automotor y la planta eléctrica asignados a la Regional Nariño de la Unidad Administrativa Especial Migración Colombia, en la Sede localizada en el PCM de Tumaco"/>
    <n v="151015505"/>
    <s v="Materiales Combustibles, Aditivos para Combustibles, Lubricantes y Anticorrosivos"/>
    <n v="2337500"/>
    <n v="18120"/>
    <s v="A-02-02-01-003-003"/>
    <x v="1"/>
    <s v="N/A"/>
    <s v="N/A"/>
    <s v="N/A"/>
    <s v="N/A"/>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46"/>
    <s v="Jenny Motavita"/>
    <s v="20206231411000004E"/>
    <s v="MC-001-2020"/>
    <x v="4"/>
    <x v="21"/>
    <s v="Contratación Mínima Cuantía"/>
    <s v="Mínima Cuantía"/>
    <x v="1"/>
    <s v="Contratar el suministro de combustibles (Gasolina Corriente y ACPM diésel corriente) para el parque automotor y la planta eléctrica asignados al Puesto de Control Migratorio Fluvial de Inírida, perteneciente a la Regional Orinoquia de la Unidad Administrativa Especial Migración Colombia"/>
    <n v="151015505"/>
    <s v="Materiales Combustibles, Aditivos para Combustibles, Lubricantes y Anticorrosivos"/>
    <n v="2337500"/>
    <n v="18220"/>
    <s v="A-02-02-01-003-003"/>
    <x v="1"/>
    <s v="N/A"/>
    <s v="N/A"/>
    <s v="N/A"/>
    <s v="N/A"/>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48"/>
    <s v="Belisa Amparo Oviedo"/>
    <s v="20206231411000001E"/>
    <s v="MC-004-2020"/>
    <x v="4"/>
    <x v="21"/>
    <s v="Contratación Mínima Cuantía"/>
    <s v="Mínima Cuantía"/>
    <x v="1"/>
    <s v="Contratar el suministro de combustibles (Gasolina Corriente y ACPM diésel corriente) para el parque automotor y las plantas eléctricas asignados al CFSM en la ciudad de Leticia y el PCM - AÉREO - Aeropuerto Internacional Alfredo Vásquez Cobo, pertenecientes a la Regional Amazonas de la Unidad Administrativa Especial Migración Colombia."/>
    <s v="15101505; 15101506"/>
    <s v="Combustible Diesesl / Gasolina Corriente "/>
    <n v="31425350"/>
    <n v="18420"/>
    <s v="A-02-02-01-003-003 "/>
    <x v="0"/>
    <s v="En ejecución"/>
    <s v="AO-002-2020"/>
    <s v="febrero"/>
    <d v="2020-02-24T00:00:00"/>
    <s v="Suministro"/>
    <s v="Regional Amazonas"/>
    <s v="Leticia"/>
    <s v="ALBERTO LOPEZ JIMENEZ"/>
    <n v="7546762"/>
    <m/>
    <n v="67420"/>
    <d v="2020-02-26T00:00:00"/>
    <n v="20400000"/>
    <n v="0"/>
    <n v="0"/>
    <n v="0"/>
    <n v="20400000"/>
    <s v="No"/>
    <d v="1899-12-30T00:00:00"/>
    <s v="N/A"/>
    <d v="2020-02-25T00:00:00"/>
    <d v="2020-12-31T00:00:00"/>
    <n v="310"/>
    <s v="ANA MERCEDES FIGUEROA "/>
    <n v="30738603"/>
    <n v="0"/>
    <d v="1899-12-30T00:00:00"/>
    <n v="0"/>
    <d v="1899-12-30T00:00:00"/>
    <n v="0"/>
    <d v="1899-12-30T00:00:00"/>
    <n v="0"/>
    <d v="1899-12-30T00:00:00"/>
    <n v="0"/>
    <d v="1899-12-30T00:00:00"/>
    <n v="0"/>
    <d v="1899-12-30T00:00:00"/>
    <n v="20400000"/>
    <n v="0"/>
    <d v="1899-12-30T00:00:00"/>
    <n v="0"/>
    <d v="1899-12-30T00:00:00"/>
    <n v="0"/>
    <d v="1899-12-30T00:00:00"/>
    <n v="0"/>
    <d v="1899-12-30T00:00:00"/>
    <n v="310"/>
  </r>
  <r>
    <s v="Secop II"/>
    <n v="56"/>
    <s v="Diana Esperanza Duran Garcia "/>
    <s v="20206231403000001E"/>
    <s v="SIP-001-2020"/>
    <x v="4"/>
    <x v="21"/>
    <s v="Contratación Selección Abreviada"/>
    <s v="Subasta Inversa Electrónica"/>
    <x v="1"/>
    <s v="Contratar la adquisición de SOAT para el parque automotor de MIGRACION COLOMBIA."/>
    <n v="84131600"/>
    <s v="Seguros de vida, salud y accidentes"/>
    <n v="130531972"/>
    <n v="16420"/>
    <s v="A-02-02-02-007-001 "/>
    <x v="0"/>
    <s v="En ejecución"/>
    <s v="CO-039-2020"/>
    <s v="marzo"/>
    <d v="2020-03-18T00:00:00"/>
    <s v="Suministro"/>
    <s v="Nivel Nacional "/>
    <s v="Bogotá D.C."/>
    <s v="ASEGURADORA SOLIDARIA DE COLOMBIA ENTIDAD COOPERATIVA "/>
    <n v="860524654"/>
    <n v="6"/>
    <n v="92120"/>
    <d v="2020-03-18T00:00:00"/>
    <n v="130531972"/>
    <n v="0"/>
    <n v="0"/>
    <n v="0"/>
    <n v="130531972"/>
    <s v="No"/>
    <s v="N/A"/>
    <s v="N/A"/>
    <d v="2020-03-18T00:00:00"/>
    <d v="2020-12-31T00:00:00"/>
    <n v="288"/>
    <s v=" CAMARGO BARRIOS JULIETH PAOLA"/>
    <n v="1143240651"/>
    <n v="0"/>
    <d v="1899-12-30T00:00:00"/>
    <n v="0"/>
    <d v="1899-12-30T00:00:00"/>
    <n v="0"/>
    <d v="1899-12-30T00:00:00"/>
    <n v="0"/>
    <d v="1899-12-30T00:00:00"/>
    <n v="0"/>
    <d v="1899-12-30T00:00:00"/>
    <n v="0"/>
    <d v="1899-12-30T00:00:00"/>
    <n v="130531972"/>
    <n v="0"/>
    <d v="1899-12-30T00:00:00"/>
    <n v="0"/>
    <d v="1899-12-30T00:00:00"/>
    <n v="0"/>
    <d v="1899-12-30T00:00:00"/>
    <n v="0"/>
    <d v="1899-12-30T00:00:00"/>
    <n v="288"/>
  </r>
  <r>
    <s v="Secop II"/>
    <n v="22"/>
    <s v="Diana Esperanza Duran Garcia "/>
    <s v="20206231405000003E"/>
    <s v="PCD-018-2020"/>
    <x v="4"/>
    <x v="22"/>
    <s v="Contratación Directa"/>
    <s v="Prestación de Servicios Profesionales "/>
    <x v="2"/>
    <s v="Contratar la prestación de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 "/>
    <s v="80161504 - 80161500"/>
    <s v="Servicios de oficina - Servicios de apoyo gerencial"/>
    <n v="22334400"/>
    <n v="17920"/>
    <s v="A-02-02-02-008-003 "/>
    <x v="0"/>
    <s v="En ejecución"/>
    <s v="CO-016-2020"/>
    <s v="enero"/>
    <d v="2020-01-29T00:00:00"/>
    <s v="Prestación de Servicios Profesionales"/>
    <s v="Nivel Central"/>
    <s v="Bogotá D.C."/>
    <s v="NORMA PATRICIA SANCHEZ CUBIDES "/>
    <n v="52350202"/>
    <m/>
    <n v="43020"/>
    <d v="2020-01-29T00:00:00"/>
    <n v="22334400"/>
    <n v="0"/>
    <n v="0"/>
    <n v="0"/>
    <n v="22334400"/>
    <s v="No"/>
    <d v="1899-12-30T00:00:00"/>
    <s v="N/A"/>
    <d v="2020-01-29T00:00:00"/>
    <d v="2020-09-29T00:00:00"/>
    <n v="244"/>
    <s v="LARA TORO MARCELA"/>
    <n v="52544180"/>
    <n v="0"/>
    <d v="1899-12-30T00:00:00"/>
    <n v="0"/>
    <d v="1899-12-30T00:00:00"/>
    <n v="0"/>
    <d v="1899-12-30T00:00:00"/>
    <n v="0"/>
    <d v="1899-12-30T00:00:00"/>
    <n v="0"/>
    <d v="1899-12-30T00:00:00"/>
    <n v="0"/>
    <d v="1899-12-30T00:00:00"/>
    <n v="22334400"/>
    <n v="0"/>
    <d v="1899-12-30T00:00:00"/>
    <n v="0"/>
    <d v="1899-12-30T00:00:00"/>
    <n v="0"/>
    <d v="1899-12-30T00:00:00"/>
    <n v="0"/>
    <d v="1899-12-30T00:00:00"/>
    <n v="244"/>
  </r>
  <r>
    <s v="Secop II"/>
    <n v="31"/>
    <s v="Jose Clemente Gomez Romero"/>
    <s v="20206231405000022E"/>
    <s v="PCD-019-2020"/>
    <x v="4"/>
    <x v="22"/>
    <s v="Contratación Directa"/>
    <s v="Prestación de Servicios Profesionales "/>
    <x v="1"/>
    <s v="Contratar la prestación de los servicios profesionales en el Grupo de Archivo y Correspondencia, para apoyar a Migración Colombia en el desarrollo, optimización y mantenimiento de funcionalidades del Sistema de Gestión Documental ORFEO y del Centro Virtual de Atención al Ciudadano CVAC+, de acuerdo con las condiciones señaladas y especificaciones técnicas descritas en los Estudios Previos"/>
    <n v="81111504"/>
    <s v="Ingeniería de Software y hardware"/>
    <n v="65894090"/>
    <n v="14820"/>
    <s v="C-1199-1002-8-0-1199018-02 "/>
    <x v="0"/>
    <s v="En ejecución"/>
    <s v="CO-017-2020"/>
    <s v="enero"/>
    <d v="2020-01-31T00:00:00"/>
    <s v="Prestación de Servicios Profesionales"/>
    <s v="Nivel Central"/>
    <s v="Bogotá D.C."/>
    <s v="CARLOS ALBERTO BARRERA CANTOR"/>
    <n v="80201161"/>
    <m/>
    <n v="44220"/>
    <d v="2020-01-31T00:00:00"/>
    <n v="65984090"/>
    <n v="0"/>
    <n v="0"/>
    <n v="0"/>
    <n v="65984090"/>
    <s v="No"/>
    <d v="1899-12-30T00:00:00"/>
    <s v="N/A"/>
    <d v="2020-01-31T00:00:00"/>
    <d v="2020-11-30T00:00:00"/>
    <n v="304"/>
    <s v="ILVIS PATRICIA SERRANO"/>
    <n v="36551065"/>
    <n v="0"/>
    <d v="1899-12-30T00:00:00"/>
    <n v="0"/>
    <d v="1899-12-30T00:00:00"/>
    <n v="0"/>
    <d v="1899-12-30T00:00:00"/>
    <n v="0"/>
    <d v="1899-12-30T00:00:00"/>
    <n v="0"/>
    <d v="1899-12-30T00:00:00"/>
    <n v="0"/>
    <d v="1899-12-30T00:00:00"/>
    <n v="65984090"/>
    <n v="0"/>
    <d v="1899-12-30T00:00:00"/>
    <n v="0"/>
    <d v="1899-12-30T00:00:00"/>
    <n v="0"/>
    <d v="1899-12-30T00:00:00"/>
    <n v="0"/>
    <d v="1899-12-30T00:00:00"/>
    <n v="304"/>
  </r>
  <r>
    <s v="Secop II"/>
    <n v="11"/>
    <s v="Jenny Motavita"/>
    <s v="20206231405000044E"/>
    <s v="PCD-022-2020"/>
    <x v="4"/>
    <x v="23"/>
    <s v="Contratación Directa"/>
    <s v="Prestación de Servicios Profesionales "/>
    <x v="4"/>
    <s v="La prestación de los servicios profesionales con autonomía técnica y administrativa para apoyar la gestión de la Secretaría General de Migración Colombia de acuerdo con las condiciones señaladas y especificaciones técnicas descritas en los estudios previos"/>
    <n v="80161500"/>
    <s v="Servicios de Gestión, Servicios Profesionales de Empresa, y Servicios Administrativos "/>
    <n v="52837400"/>
    <n v="19020"/>
    <s v="A-02-02-02-008-003"/>
    <x v="0"/>
    <s v="En ejecución"/>
    <s v="CO-022-2020"/>
    <s v="febrero"/>
    <d v="2020-02-07T00:00:00"/>
    <s v="Prestación de Servicios Profesionales"/>
    <s v="Nivel Central"/>
    <s v="Bogotá D.C."/>
    <s v="LILIANA JARAMILLO MUTIS"/>
    <n v="51573271"/>
    <m/>
    <n v="50620"/>
    <d v="2020-02-07T00:00:00"/>
    <n v="52837400"/>
    <n v="0"/>
    <n v="0"/>
    <n v="0"/>
    <n v="52837400"/>
    <s v="No"/>
    <d v="1899-12-30T00:00:00"/>
    <s v="N/A"/>
    <d v="2020-02-10T00:00:00"/>
    <d v="2020-09-10T00:00:00"/>
    <n v="213"/>
    <s v="WINSTON ANDRES MARTINEZ ACOSTA "/>
    <n v="79572017"/>
    <n v="0"/>
    <d v="1899-12-30T00:00:00"/>
    <n v="0"/>
    <d v="1899-12-30T00:00:00"/>
    <n v="0"/>
    <d v="1899-12-30T00:00:00"/>
    <n v="0"/>
    <d v="1899-12-30T00:00:00"/>
    <n v="0"/>
    <d v="1899-12-30T00:00:00"/>
    <n v="0"/>
    <d v="1899-12-30T00:00:00"/>
    <n v="52837400"/>
    <n v="0"/>
    <d v="1899-12-30T00:00:00"/>
    <n v="0"/>
    <d v="1899-12-30T00:00:00"/>
    <n v="0"/>
    <d v="1899-12-30T00:00:00"/>
    <n v="0"/>
    <d v="1899-12-30T00:00:00"/>
    <n v="213"/>
  </r>
  <r>
    <s v="Secop II"/>
    <n v="13"/>
    <s v="Jose Clemente Gomez Romero"/>
    <s v="20206231405000035E"/>
    <s v="PCD-020-2020"/>
    <x v="4"/>
    <x v="23"/>
    <s v="Contratación Directa"/>
    <s v="Prestación de Servicios Profesionales "/>
    <x v="5"/>
    <s v="Contratar la prestación de los servicios profesionales con autonomía técnica y administrativa para apoyar la gestión de la Oficina Asesora Jurídica de Migración Colombia, de acuerdo con las condiciones señaladas y especificaciones técnicas señaladas en los estudios previos"/>
    <n v="801615"/>
    <s v="Servicio apoyo Gerencial"/>
    <n v="47770800"/>
    <n v="13720"/>
    <s v="A-02-02-02-008--003"/>
    <x v="0"/>
    <s v="En ejecución"/>
    <s v="CO-023-2020"/>
    <s v="febrero"/>
    <d v="2020-02-07T00:00:00"/>
    <s v="Prestación de Servicios Profesionales"/>
    <s v="Nivel Central"/>
    <s v="Bogotá D.C."/>
    <s v="NORBERTO RUBIANO MARTINEZ"/>
    <n v="79262899"/>
    <m/>
    <n v="51620"/>
    <d v="2020-02-07T00:00:00"/>
    <n v="47770800"/>
    <n v="0"/>
    <n v="0"/>
    <n v="0"/>
    <n v="47770800"/>
    <s v="N/A"/>
    <d v="1899-12-30T00:00:00"/>
    <s v="N/A"/>
    <d v="2020-02-07T00:00:00"/>
    <d v="2020-09-07T00:00:00"/>
    <n v="213"/>
    <s v="GUADALUPE ARBELAEZ IZQUIERDO"/>
    <n v="39774921"/>
    <n v="0"/>
    <d v="1899-12-30T00:00:00"/>
    <n v="0"/>
    <d v="1899-12-30T00:00:00"/>
    <n v="0"/>
    <d v="1899-12-30T00:00:00"/>
    <n v="0"/>
    <d v="1899-12-30T00:00:00"/>
    <n v="0"/>
    <d v="1899-12-30T00:00:00"/>
    <n v="0"/>
    <d v="1899-12-30T00:00:00"/>
    <n v="47770800"/>
    <n v="0"/>
    <d v="1899-12-30T00:00:00"/>
    <n v="0"/>
    <d v="1899-12-30T00:00:00"/>
    <n v="0"/>
    <d v="1899-12-30T00:00:00"/>
    <n v="0"/>
    <d v="1899-12-30T00:00:00"/>
    <n v="213"/>
  </r>
  <r>
    <s v="Secop II"/>
    <n v="32"/>
    <s v="Jenny Motavita"/>
    <s v="20206231405000041E"/>
    <s v="PCD-021-2020"/>
    <x v="4"/>
    <x v="23"/>
    <s v="Contratación Directa"/>
    <s v="Prestación de Servicios Profesionales "/>
    <x v="1"/>
    <s v="Contratar la prestación de los servicios profesionales en el Grupo de Archivo y Correspondencia, para apoyar a Migración Colombia en el desarrollo, optimización y mantenimiento de funcionalidades del Sistema de Gestión Documental ORFEO, de acuerdo con las condiciones señaladas y especificaciones técnicas descritas en los Estudios Previos"/>
    <n v="81111504"/>
    <s v="Servicios basados en ingenieria, investigacion t tecnologia"/>
    <n v="65984090"/>
    <n v="18820"/>
    <s v="C-1199-1002-8-0-1199018-02"/>
    <x v="0"/>
    <s v="En ejecución"/>
    <s v="CO-019-2020"/>
    <s v="febrero"/>
    <d v="2020-02-04T00:00:00"/>
    <s v="Prestación de Servicios Profesionales"/>
    <s v="Nivel Central"/>
    <s v="Bogotá D.C."/>
    <s v="LILIANA GOMEZ VELASQUEZ"/>
    <n v="51833082"/>
    <m/>
    <n v="46620"/>
    <d v="2020-02-04T00:00:00"/>
    <n v="65984090"/>
    <n v="0"/>
    <n v="0"/>
    <n v="0"/>
    <n v="65984090"/>
    <s v="No"/>
    <d v="1899-12-30T00:00:00"/>
    <s v="N/A"/>
    <d v="2020-02-04T00:00:00"/>
    <d v="2020-11-04T00:00:00"/>
    <n v="274"/>
    <s v="ILVIS PATRICIA SERRANO"/>
    <n v="36551065"/>
    <n v="0"/>
    <d v="1899-12-30T00:00:00"/>
    <n v="0"/>
    <d v="1899-12-30T00:00:00"/>
    <n v="0"/>
    <d v="1899-12-30T00:00:00"/>
    <n v="0"/>
    <d v="1899-12-30T00:00:00"/>
    <n v="0"/>
    <d v="1899-12-30T00:00:00"/>
    <n v="0"/>
    <d v="1899-12-30T00:00:00"/>
    <n v="65984090"/>
    <n v="0"/>
    <d v="1899-12-30T00:00:00"/>
    <n v="0"/>
    <d v="1899-12-30T00:00:00"/>
    <n v="0"/>
    <d v="1899-12-30T00:00:00"/>
    <n v="0"/>
    <d v="1899-12-30T00:00:00"/>
    <n v="274"/>
  </r>
  <r>
    <s v="Tienda Virtual "/>
    <n v="43"/>
    <s v="Diana Esperanza Duran Garcia "/>
    <s v="20206231410000004E"/>
    <n v="73038"/>
    <x v="4"/>
    <x v="23"/>
    <s v="Contratación Selección Abreviada"/>
    <s v="Acuerdo Marco de Precios "/>
    <x v="1"/>
    <s v="Contratar el suministro de combustible (gasolina y Diesel) para vehículos y plantas eléctricas a nivel nacional incluyendo Bogotá."/>
    <s v="15101505 - 15101506"/>
    <s v="Diésel - Gasolina corriente"/>
    <n v="311618150"/>
    <n v="13820"/>
    <s v="A-02-02-01-003-003 "/>
    <x v="0"/>
    <s v="En ejecución"/>
    <s v="OC-44730"/>
    <s v="enero"/>
    <d v="2020-01-31T00:00:00"/>
    <s v="orden de Compra "/>
    <s v="Nivel Nacional "/>
    <s v="N/A"/>
    <s v="Organización Terpel S.A."/>
    <n v="83009521"/>
    <n v="3"/>
    <n v="44420"/>
    <d v="2020-02-03T00:00:00"/>
    <n v="311618149.99000001"/>
    <n v="0"/>
    <n v="0"/>
    <n v="0"/>
    <n v="311618149.99000001"/>
    <s v="No"/>
    <d v="1899-12-30T00:00:00"/>
    <s v="N/A"/>
    <d v="2020-02-03T00:00:00"/>
    <d v="2020-12-31T00:00:00"/>
    <n v="332"/>
    <s v="USECHE OVALLES CARLOS EDUARDO"/>
    <n v="1020712442"/>
    <n v="0"/>
    <d v="1899-12-30T00:00:00"/>
    <n v="0"/>
    <d v="1899-12-30T00:00:00"/>
    <n v="0"/>
    <d v="1899-12-30T00:00:00"/>
    <n v="0"/>
    <d v="1899-12-30T00:00:00"/>
    <n v="0"/>
    <d v="1899-12-30T00:00:00"/>
    <n v="0"/>
    <d v="1899-12-30T00:00:00"/>
    <n v="311618149.99000001"/>
    <n v="0"/>
    <d v="1899-12-30T00:00:00"/>
    <n v="0"/>
    <d v="1899-12-30T00:00:00"/>
    <n v="0"/>
    <d v="1899-12-30T00:00:00"/>
    <n v="0"/>
    <d v="1899-12-30T00:00:00"/>
    <n v="332"/>
  </r>
  <r>
    <s v="Secop II"/>
    <n v="49"/>
    <s v="Diana Esperanza Duran Garcia "/>
    <s v="20206231405000039E"/>
    <s v="PCD-017-2020"/>
    <x v="4"/>
    <x v="23"/>
    <s v="Contratación Directa"/>
    <s v="Exclusividad"/>
    <x v="7"/>
    <s v="Contratar la publicación de diferentes avisos de prensa en el Periódico la República, de acuerdo a las necesidades requeridas por la entidad."/>
    <n v="82121506"/>
    <s v="Impresión de Publicaciones"/>
    <n v="3000000"/>
    <n v="17320"/>
    <s v="A-02-02-02-008-03 "/>
    <x v="0"/>
    <s v="En ejecución"/>
    <n v="28"/>
    <s v="febrero"/>
    <d v="2020-02-19T00:00:00"/>
    <s v="Prestación de Servicios"/>
    <s v="Nivel Central"/>
    <s v="Bogotá D.C."/>
    <s v="EDITORIAL LA REPUBLICA SAS "/>
    <n v="901017183"/>
    <n v="2"/>
    <n v="61520"/>
    <d v="2020-02-19T00:00:00"/>
    <n v="3000000"/>
    <n v="0"/>
    <n v="0"/>
    <n v="0"/>
    <n v="3000000"/>
    <s v="No"/>
    <d v="1899-12-30T00:00:00"/>
    <s v="N/A"/>
    <d v="2020-02-19T00:00:00"/>
    <d v="2020-12-31T00:00:00"/>
    <n v="316"/>
    <s v=" CAICEDO CARDONA JUAN MANUEL"/>
    <n v="94486941"/>
    <n v="0"/>
    <d v="1899-12-30T00:00:00"/>
    <n v="0"/>
    <d v="1899-12-30T00:00:00"/>
    <n v="0"/>
    <d v="1899-12-30T00:00:00"/>
    <n v="0"/>
    <d v="1899-12-30T00:00:00"/>
    <n v="0"/>
    <d v="1899-12-30T00:00:00"/>
    <n v="0"/>
    <d v="1899-12-30T00:00:00"/>
    <n v="3000000"/>
    <n v="0"/>
    <d v="1899-12-30T00:00:00"/>
    <n v="0"/>
    <d v="1899-12-30T00:00:00"/>
    <n v="0"/>
    <d v="1899-12-30T00:00:00"/>
    <n v="0"/>
    <d v="1899-12-30T00:00:00"/>
    <n v="316"/>
  </r>
  <r>
    <s v="Secop II"/>
    <n v="18"/>
    <s v="Jenny Motavita"/>
    <s v="20206231405000048E"/>
    <s v="PCD-025-2020"/>
    <x v="1"/>
    <x v="24"/>
    <s v="Contratación Directa"/>
    <s v="Prestación de Servicios Profesionales "/>
    <x v="4"/>
    <s v="Contratar la prestación de los servicios profesionales en la subdirección de control migratorio con autonomía técnica y administrativa, de acuerdo con las condiciones señaladas y especificaciones técnicas descritas en los estudios previos"/>
    <n v="80161504"/>
    <s v="Servicios de oficina"/>
    <n v="10500000"/>
    <n v="19820"/>
    <s v="A-02-02-02-008-003"/>
    <x v="0"/>
    <s v="En ejecución"/>
    <s v="CO-021-2020"/>
    <s v="febrero"/>
    <d v="2020-02-05T00:00:00"/>
    <s v="Prestación de Servicios Profesionales"/>
    <s v="Nivel Central"/>
    <s v="Bogotá D.C."/>
    <s v="ANDRES RODOLFO RUEDA GARZON"/>
    <n v="1125082221"/>
    <m/>
    <n v="47920"/>
    <d v="2020-02-05T00:00:00"/>
    <n v="21000000"/>
    <n v="0"/>
    <n v="0"/>
    <n v="0"/>
    <n v="21000000"/>
    <s v="No"/>
    <d v="1899-12-30T00:00:00"/>
    <s v="N/A"/>
    <d v="2020-02-05T00:00:00"/>
    <d v="2020-09-05T00:00:00"/>
    <n v="213"/>
    <s v="HUMBERTO VELASQUEZ ARDILA"/>
    <n v="17336974"/>
    <n v="0"/>
    <d v="1899-12-30T00:00:00"/>
    <n v="0"/>
    <d v="1899-12-30T00:00:00"/>
    <n v="0"/>
    <d v="1899-12-30T00:00:00"/>
    <n v="0"/>
    <d v="1899-12-30T00:00:00"/>
    <n v="0"/>
    <d v="1899-12-30T00:00:00"/>
    <n v="0"/>
    <d v="1899-12-30T00:00:00"/>
    <n v="21000000"/>
    <n v="0"/>
    <d v="1899-12-30T00:00:00"/>
    <n v="0"/>
    <d v="1899-12-30T00:00:00"/>
    <n v="0"/>
    <d v="1899-12-30T00:00:00"/>
    <n v="0"/>
    <d v="1899-12-30T00:00:00"/>
    <n v="213"/>
  </r>
  <r>
    <s v="Secop II"/>
    <n v="19"/>
    <s v="Jenny Motavita"/>
    <s v="20206231405000049E"/>
    <s v="PCD-024-2020"/>
    <x v="1"/>
    <x v="24"/>
    <s v="Contratación Directa"/>
    <s v="Prestación de Servicios Profesionales "/>
    <x v="4"/>
    <s v="Contratar la prestación de los servicios profesionales en la subdirección de control migratorio con autonomía técnica y administrativa, de acuerdo con las condiciones señaladas y especificaciones técnicas descritas en los estudios previos"/>
    <n v="80161504"/>
    <s v="Servicios de oficina"/>
    <n v="21000000"/>
    <n v="19920"/>
    <s v="A-02-02-02-008-003"/>
    <x v="0"/>
    <s v="En ejecución"/>
    <s v="CO-020-2020"/>
    <s v="febrero"/>
    <d v="2020-02-04T00:00:00"/>
    <s v="Prestación de Servicios Profesionales"/>
    <s v="Nivel Central"/>
    <s v="Bogotá D.C."/>
    <s v="JULIAN ORTIZ ACOSTA"/>
    <n v="1015439183"/>
    <m/>
    <n v="46720"/>
    <d v="2020-02-04T00:00:00"/>
    <n v="10500000"/>
    <n v="0"/>
    <n v="0"/>
    <n v="0"/>
    <n v="10500000"/>
    <s v="No"/>
    <d v="1899-12-30T00:00:00"/>
    <s v="N/A"/>
    <d v="2020-02-04T00:00:00"/>
    <d v="2020-05-04T00:00:00"/>
    <n v="90"/>
    <s v="HUMBERTO VELASQUEZ ARDILA"/>
    <n v="17336974"/>
    <n v="0"/>
    <d v="1899-12-30T00:00:00"/>
    <n v="0"/>
    <d v="1899-12-30T00:00:00"/>
    <n v="0"/>
    <d v="1899-12-30T00:00:00"/>
    <n v="0"/>
    <d v="1899-12-30T00:00:00"/>
    <n v="0"/>
    <d v="1899-12-30T00:00:00"/>
    <n v="0"/>
    <d v="1899-12-30T00:00:00"/>
    <n v="10500000"/>
    <n v="0"/>
    <d v="1899-12-30T00:00:00"/>
    <n v="0"/>
    <d v="1899-12-30T00:00:00"/>
    <n v="0"/>
    <d v="1899-12-30T00:00:00"/>
    <n v="0"/>
    <d v="1899-12-30T00:00:00"/>
    <n v="90"/>
  </r>
  <r>
    <s v="Secop II"/>
    <n v="54"/>
    <s v="Diana Esperanza Duran Garcia "/>
    <s v="20206231405000046E"/>
    <s v="PCD-023-2020"/>
    <x v="1"/>
    <x v="25"/>
    <s v="Contratación Directa"/>
    <s v="Prestación de Servicios Profesionales "/>
    <x v="2"/>
    <s v="Contratar el servicio Bolsa de horas para soporte técnico especializado presencial para los productos KACTUS y SEVEN ERP de conformidad con las especificaciones de la Unidad Administrativa Especial Migración Colombia indicadas en el estudio previo. "/>
    <n v="43232300"/>
    <s v="Software de consulta y gestión de datos "/>
    <n v="46492148"/>
    <n v="18620"/>
    <s v="C-1199-1002-10-0-1199001-02 "/>
    <x v="0"/>
    <s v="En ejecución"/>
    <s v="CO-035-2020"/>
    <s v="marzo"/>
    <d v="2020-03-03T00:00:00"/>
    <s v="Prestación de Servicios Profesionales"/>
    <s v="Nivel Central"/>
    <s v="Bogotá D.C."/>
    <s v="DIGITAL WARE S.A.S."/>
    <n v="830042244"/>
    <n v="1"/>
    <n v="75220"/>
    <d v="2020-03-03T00:00:00"/>
    <n v="46492148"/>
    <n v="0"/>
    <n v="0"/>
    <n v="0"/>
    <n v="46492148"/>
    <s v="Si "/>
    <d v="2020-03-05T00:00:00"/>
    <s v="46 CUMPLIM+ ESTABIL_CALIDAD D OBRA+ PAGO D SALARIOS_PRESTAC SOC LEGALES"/>
    <d v="2020-03-03T00:00:00"/>
    <d v="2020-12-31T00:00:00"/>
    <n v="303"/>
    <s v="MORALES ALFONSO LUZ ELENA"/>
    <n v="40029680"/>
    <n v="0"/>
    <d v="1899-12-30T00:00:00"/>
    <n v="0"/>
    <d v="1899-12-30T00:00:00"/>
    <n v="0"/>
    <d v="1899-12-30T00:00:00"/>
    <n v="0"/>
    <d v="1899-12-30T00:00:00"/>
    <n v="0"/>
    <d v="1899-12-30T00:00:00"/>
    <n v="0"/>
    <d v="1899-12-30T00:00:00"/>
    <n v="46492148"/>
    <n v="0"/>
    <d v="1899-12-30T00:00:00"/>
    <n v="0"/>
    <d v="1899-12-30T00:00:00"/>
    <n v="0"/>
    <d v="1899-12-30T00:00:00"/>
    <n v="0"/>
    <d v="1899-12-30T00:00:00"/>
    <n v="303"/>
  </r>
  <r>
    <s v="Secop II"/>
    <n v="10"/>
    <s v="Jose Clemente Gomez Romero"/>
    <s v="20206231405000034E"/>
    <s v="PCD-026-2020"/>
    <x v="1"/>
    <x v="26"/>
    <s v="Contratación Directa"/>
    <s v="Prestación de Servicios Profesionales "/>
    <x v="5"/>
    <s v="Contratar la prestación de los servicios profesionales para apoyar la gestión de la Oficina Asesora Jurídica de Migración Colombia"/>
    <n v="801615"/>
    <s v="Servicio apoyo Gerencial"/>
    <n v="52500000"/>
    <n v="13620"/>
    <s v="A-02-02-02-008-003 "/>
    <x v="0"/>
    <s v="En ejecución"/>
    <s v="CO-024-2020"/>
    <s v="febrero"/>
    <d v="2020-02-11T00:00:00"/>
    <s v="Prestación de Servicios Profesionales"/>
    <s v="Nivel Central"/>
    <s v="Bogotá D.C."/>
    <s v="REYES GONZALEZ ABOGADOS SAS"/>
    <n v="900265378"/>
    <n v="0"/>
    <n v="54120"/>
    <d v="2020-02-11T00:00:00"/>
    <n v="52500000"/>
    <n v="0"/>
    <n v="0"/>
    <n v="0"/>
    <n v="52500000"/>
    <s v="No"/>
    <d v="1899-12-30T00:00:00"/>
    <s v="N/A"/>
    <d v="2020-02-11T00:00:00"/>
    <d v="2020-08-31T00:00:00"/>
    <n v="202"/>
    <s v="GUADALUPE ARBELAEZ IZQUIERDO"/>
    <n v="39774921"/>
    <n v="0"/>
    <d v="1899-12-30T00:00:00"/>
    <n v="0"/>
    <d v="1899-12-30T00:00:00"/>
    <n v="0"/>
    <d v="1899-12-30T00:00:00"/>
    <n v="0"/>
    <d v="1899-12-30T00:00:00"/>
    <n v="0"/>
    <d v="1899-12-30T00:00:00"/>
    <n v="0"/>
    <d v="1899-12-30T00:00:00"/>
    <n v="52500000"/>
    <n v="0"/>
    <d v="1899-12-30T00:00:00"/>
    <n v="0"/>
    <d v="1899-12-30T00:00:00"/>
    <n v="0"/>
    <d v="1899-12-30T00:00:00"/>
    <n v="0"/>
    <d v="1899-12-30T00:00:00"/>
    <n v="202"/>
  </r>
  <r>
    <s v="Secop II"/>
    <n v="24"/>
    <s v="Alejandra Maria Arcos "/>
    <s v="20206231405000014E"/>
    <s v="PCD-027-2020"/>
    <x v="1"/>
    <x v="27"/>
    <s v="Contratación Directa"/>
    <s v="Prestación de Servicios Profesionales "/>
    <x v="3"/>
    <s v="Contratar la prestación de los servicios profesionales con autonomía técnica y administrativa para el apoyo en la gestión de la Oficina Asesora de Planeación en temas de Desarrollo Organizacional y Sistemas Integrados de Gestión"/>
    <n v="80161500"/>
    <s v="Servicios de gestión, servicios profesionales de empresas y servicios administrativos."/>
    <n v="33600000"/>
    <n v="13420"/>
    <s v="C-1199-1002-11-0-1199060-02"/>
    <x v="0"/>
    <s v="En ejecución"/>
    <s v="CO-025-2020"/>
    <s v="febrero"/>
    <d v="2020-02-14T00:00:00"/>
    <s v="Prestación de Servicios Profesionales"/>
    <s v="Nivel Central"/>
    <s v="Bogotá D.C."/>
    <s v="RONALD OSWALDO DUARTE RODRIGUEZ"/>
    <n v="1032434072"/>
    <m/>
    <n v="58120"/>
    <d v="2020-02-14T00:00:00"/>
    <n v="33600000"/>
    <n v="0"/>
    <n v="0"/>
    <n v="0"/>
    <n v="33600000"/>
    <s v="No"/>
    <d v="1899-12-30T00:00:00"/>
    <s v="N/A"/>
    <d v="2020-02-14T00:00:00"/>
    <d v="2020-10-13T00:00:00"/>
    <n v="242"/>
    <s v="GONZALEZ CORTES OSCAR GERMAN"/>
    <n v="80824742"/>
    <n v="0"/>
    <d v="1899-12-30T00:00:00"/>
    <n v="0"/>
    <d v="1899-12-30T00:00:00"/>
    <n v="0"/>
    <d v="1899-12-30T00:00:00"/>
    <n v="0"/>
    <d v="1899-12-30T00:00:00"/>
    <n v="0"/>
    <d v="1899-12-30T00:00:00"/>
    <n v="0"/>
    <d v="1899-12-30T00:00:00"/>
    <n v="33600000"/>
    <n v="0"/>
    <d v="1899-12-30T00:00:00"/>
    <n v="0"/>
    <d v="1899-12-30T00:00:00"/>
    <n v="0"/>
    <d v="1899-12-30T00:00:00"/>
    <n v="0"/>
    <d v="1899-12-30T00:00:00"/>
    <n v="242"/>
  </r>
  <r>
    <s v="Secop II"/>
    <n v="57"/>
    <s v="Belisa Amparo Oviedo"/>
    <s v="20206231405000045E"/>
    <s v="PCD-028-2020"/>
    <x v="1"/>
    <x v="27"/>
    <s v="Contratación Directa"/>
    <s v="Prestación de Servicios Profesionales "/>
    <x v="3"/>
    <s v="Contratar la prestación de los servicios profesionales con autonomía técnica y administrativa para apoyar la gestión de la Secretaría General de Migración Colombia de acuerdo con las condiciones técnicas señaladas en los estudios previos."/>
    <n v="80161504"/>
    <m/>
    <n v="45500000"/>
    <n v="19720"/>
    <s v="A-02-02-02-008-003"/>
    <x v="0"/>
    <s v="En ejecución"/>
    <s v="CO-032-2020"/>
    <s v="febrero"/>
    <d v="2020-02-24T00:00:00"/>
    <s v="Prestación de Servicios Profesionales"/>
    <s v="Nivel Central"/>
    <s v="Bogotá D.C."/>
    <s v="MARIA JOSE YEPES GIRALDO "/>
    <n v="24348352"/>
    <m/>
    <n v="66020"/>
    <d v="2020-02-25T00:00:00"/>
    <n v="45500000"/>
    <n v="0"/>
    <n v="0"/>
    <n v="0"/>
    <n v="45500000"/>
    <s v="N/A"/>
    <d v="1899-12-30T00:00:00"/>
    <s v="N/A"/>
    <d v="2020-02-24T00:00:00"/>
    <d v="2020-08-24T00:00:00"/>
    <n v="182"/>
    <s v="WINSTON ANDRES MARTINEZ ACOSTA "/>
    <n v="79572017"/>
    <n v="0"/>
    <d v="1899-12-30T00:00:00"/>
    <n v="0"/>
    <d v="1899-12-30T00:00:00"/>
    <n v="0"/>
    <d v="1899-12-30T00:00:00"/>
    <n v="0"/>
    <d v="1899-12-30T00:00:00"/>
    <n v="0"/>
    <d v="1899-12-30T00:00:00"/>
    <n v="0"/>
    <d v="1899-12-30T00:00:00"/>
    <n v="45500000"/>
    <n v="0"/>
    <d v="1899-12-30T00:00:00"/>
    <n v="0"/>
    <d v="1899-12-30T00:00:00"/>
    <n v="0"/>
    <d v="1899-12-30T00:00:00"/>
    <n v="0"/>
    <d v="1899-12-30T00:00:00"/>
    <n v="182"/>
  </r>
  <r>
    <s v="Secop II"/>
    <n v="26"/>
    <s v="Alejandra Maria Arcos "/>
    <s v="20206231405000042E"/>
    <s v="PCD 029-2020"/>
    <x v="1"/>
    <x v="28"/>
    <s v="Contratación Directa"/>
    <s v="Prestación de Servicios Profesionales "/>
    <x v="3"/>
    <s v="Contratar la prestación de los servicios profesionales con autonomía técnica y administrativa de apoyo a la Oficina Asesora de Planeación de Migración Colombia en temas de Desarrollo Organizacional"/>
    <n v="80161500"/>
    <s v="Servicios de apoyo gerencial"/>
    <n v="14700000"/>
    <n v="20220"/>
    <s v="C-1199-1002-11-0-1199060-02 "/>
    <x v="0"/>
    <s v="En ejecución"/>
    <s v="CO-030-2020"/>
    <s v="febrero"/>
    <d v="2020-02-19T00:00:00"/>
    <s v="Prestación de Servicios Profesionales"/>
    <s v="Nivel Central"/>
    <s v="Bogotá D.C."/>
    <s v="MARIA ALEJANDRA BOHORQUEZ AVILA"/>
    <n v="1020815754"/>
    <m/>
    <n v="61920"/>
    <d v="2020-02-19T00:00:00"/>
    <n v="14700000"/>
    <n v="0"/>
    <n v="0"/>
    <n v="0"/>
    <n v="14700000"/>
    <s v="No"/>
    <d v="1900-01-02T00:00:00"/>
    <s v="N/A"/>
    <d v="2020-02-19T00:00:00"/>
    <d v="2020-09-18T00:00:00"/>
    <n v="212"/>
    <s v="GONZALEZ CORTES OSCAR GERMAN"/>
    <n v="80824742"/>
    <n v="0"/>
    <d v="1899-12-30T00:00:00"/>
    <n v="0"/>
    <d v="1899-12-30T00:00:00"/>
    <n v="0"/>
    <d v="1899-12-30T00:00:00"/>
    <n v="0"/>
    <d v="1899-12-30T00:00:00"/>
    <n v="0"/>
    <d v="1899-12-30T00:00:00"/>
    <n v="0"/>
    <d v="1899-12-30T00:00:00"/>
    <n v="14700000"/>
    <n v="0"/>
    <d v="1899-12-30T00:00:00"/>
    <n v="0"/>
    <d v="1899-12-30T00:00:00"/>
    <n v="0"/>
    <d v="1899-12-30T00:00:00"/>
    <n v="0"/>
    <d v="1899-12-30T00:00:00"/>
    <n v="212"/>
  </r>
  <r>
    <s v="Secop II"/>
    <n v="30"/>
    <s v="Belisa Amparo Oviedo"/>
    <s v="20206231405000072E"/>
    <s v="PCD-032-2020"/>
    <x v="1"/>
    <x v="28"/>
    <s v="Contratación Directa"/>
    <s v="Prestación de Servicios Profesionales "/>
    <x v="3"/>
    <s v="Contratar la prestación de los servicios profesionales con autonomía técnica y administrativa para el apoyo en la gestión de la oficina asesora de planeación en asuntos de cooperación internacional y análisis migratorio."/>
    <n v="80161504"/>
    <s v="Servicios de oficina"/>
    <n v="14000000"/>
    <n v="20520"/>
    <s v="C-1199-1002-11-0-1199054-02 "/>
    <x v="0"/>
    <s v="En ejecución"/>
    <s v="CO-027-2020"/>
    <s v="febrero"/>
    <d v="2020-02-18T00:00:00"/>
    <s v="Prestación de Servicios Profesionales"/>
    <s v="Nivel Central"/>
    <s v="Bogotá D.C."/>
    <s v="SARA BONIL ROMERO"/>
    <n v="1026298001"/>
    <m/>
    <n v="61220"/>
    <d v="2020-02-18T00:00:00"/>
    <n v="14000000"/>
    <n v="0"/>
    <n v="0"/>
    <n v="0"/>
    <n v="14000000"/>
    <s v="No"/>
    <d v="1899-12-30T00:00:00"/>
    <s v="N/A"/>
    <d v="2020-02-18T00:00:00"/>
    <d v="2020-09-18T00:00:00"/>
    <n v="213"/>
    <s v="JUAN CAMILO GONZALEZ"/>
    <n v="79887201"/>
    <n v="0"/>
    <d v="1899-12-30T00:00:00"/>
    <n v="0"/>
    <d v="1899-12-30T00:00:00"/>
    <n v="0"/>
    <d v="1899-12-30T00:00:00"/>
    <n v="0"/>
    <d v="1899-12-30T00:00:00"/>
    <n v="0"/>
    <d v="1899-12-30T00:00:00"/>
    <n v="0"/>
    <d v="1899-12-30T00:00:00"/>
    <n v="14000000"/>
    <n v="0"/>
    <d v="1899-12-30T00:00:00"/>
    <n v="0"/>
    <d v="1899-12-30T00:00:00"/>
    <n v="0"/>
    <d v="1899-12-30T00:00:00"/>
    <n v="0"/>
    <d v="1899-12-30T00:00:00"/>
    <n v="213"/>
  </r>
  <r>
    <s v="Secop II"/>
    <n v="50"/>
    <s v="Diana Esperanza Duran Garcia "/>
    <s v="20206231405000036E"/>
    <s v="PCD-030-2020"/>
    <x v="1"/>
    <x v="28"/>
    <s v="Contratación Directa"/>
    <s v="Prestación de apoyo a la Gestión"/>
    <x v="7"/>
    <s v="Contratar la prestación del servicio de monitoreo de medios masivos de comunicación."/>
    <s v="831217 - 821119"/>
    <s v="Servicios de comunicación masiva"/>
    <n v="60179910"/>
    <n v="13920"/>
    <s v="A-02-02-02-008-03"/>
    <x v="0"/>
    <s v="En ejecución"/>
    <s v="CO-026-2020"/>
    <s v="febrero"/>
    <d v="2020-02-18T00:00:00"/>
    <s v="Prestación de Servicios  de Apoyo a la gestión"/>
    <s v="Nivel Central"/>
    <s v="Bogotá D.C."/>
    <s v="SIGLO DATA SAS"/>
    <n v="830072071"/>
    <n v="2"/>
    <n v="60320"/>
    <d v="2020-02-18T00:00:00"/>
    <n v="60179910"/>
    <n v="0"/>
    <n v="0"/>
    <n v="0"/>
    <n v="60179910"/>
    <s v="No"/>
    <d v="1899-12-30T00:00:00"/>
    <s v="N/A"/>
    <d v="2020-02-18T00:00:00"/>
    <d v="2020-12-31T00:00:00"/>
    <n v="317"/>
    <s v="CAICEDO CARDONA JUAN MANUEL"/>
    <n v="94486941"/>
    <n v="0"/>
    <d v="1899-12-30T00:00:00"/>
    <n v="0"/>
    <d v="1899-12-30T00:00:00"/>
    <n v="0"/>
    <d v="1899-12-30T00:00:00"/>
    <n v="0"/>
    <d v="1899-12-30T00:00:00"/>
    <n v="0"/>
    <d v="1899-12-30T00:00:00"/>
    <n v="0"/>
    <d v="1899-12-30T00:00:00"/>
    <n v="60179910"/>
    <n v="0"/>
    <d v="1899-12-30T00:00:00"/>
    <n v="0"/>
    <d v="1899-12-30T00:00:00"/>
    <n v="0"/>
    <d v="1899-12-30T00:00:00"/>
    <n v="0"/>
    <d v="1899-12-30T00:00:00"/>
    <n v="317"/>
  </r>
  <r>
    <s v="Secop II"/>
    <n v="195"/>
    <s v="Jose Clemente Gomez Romero"/>
    <s v="20206231405000071E"/>
    <s v="PCD-031-2020"/>
    <x v="1"/>
    <x v="28"/>
    <s v="Contratación Directa"/>
    <s v="Prestación de Servicios Profesionales "/>
    <x v="6"/>
    <s v="&quot;PRESTAR SERVICIOS PROFESIONALES PARA APOYAR A LA UNIDAD ADMINISTRATIVA ESPECIAL MIGRACIÓN COLOMBIA EN EL FORTALECIMIENTO INTEGRAL DE LA POLÍTICA DE DERECHOS HUMANOS APLICABLE A LAS ACTUACIONES MISIONALES A SU CARGO, DE ACUERDO CON LAS CONDICIONES SEÑALADAS Y ESPECIFICACIONES TÉCNICAS DESCRITAS EN LOS ESTUDIOS PREVIOS"/>
    <n v="801615"/>
    <s v="Servicio apoyo Gerencial"/>
    <n v="84800000"/>
    <n v="21220"/>
    <s v="A-02-02-02-008--003"/>
    <x v="0"/>
    <s v="En ejecución"/>
    <s v="CO-031-2020"/>
    <s v="febrero"/>
    <d v="2020-02-20T00:00:00"/>
    <s v="Prestación de Servicios Profesionales"/>
    <s v="Nivel Central"/>
    <s v="Bogotá D.C."/>
    <s v="VICTOR ANDRES SALCEDO FUENTES"/>
    <n v="91488404"/>
    <m/>
    <n v="67320"/>
    <d v="2020-02-26T00:00:00"/>
    <n v="84800000"/>
    <n v="0"/>
    <n v="0"/>
    <n v="0"/>
    <n v="84800000"/>
    <s v="No"/>
    <d v="1899-12-30T00:00:00"/>
    <s v="N/A"/>
    <d v="2020-02-26T00:00:00"/>
    <d v="2020-12-31T00:00:00"/>
    <n v="309"/>
    <s v="WINSTON ANDRES MARTINEZ"/>
    <n v="79572017"/>
    <n v="0"/>
    <d v="1899-12-30T00:00:00"/>
    <n v="0"/>
    <d v="1899-12-30T00:00:00"/>
    <n v="0"/>
    <d v="1899-12-30T00:00:00"/>
    <n v="0"/>
    <d v="1899-12-30T00:00:00"/>
    <n v="0"/>
    <d v="1899-12-30T00:00:00"/>
    <n v="0"/>
    <d v="1899-12-30T00:00:00"/>
    <n v="84800000"/>
    <n v="0"/>
    <d v="1899-12-30T00:00:00"/>
    <n v="0"/>
    <d v="1899-12-30T00:00:00"/>
    <n v="0"/>
    <d v="1899-12-30T00:00:00"/>
    <n v="0"/>
    <d v="1899-12-30T00:00:00"/>
    <n v="309"/>
  </r>
  <r>
    <s v="Secop II"/>
    <n v="28"/>
    <s v="Alejandra Maria Arcos "/>
    <s v="20206231405000040E"/>
    <s v="PCD-033-2020"/>
    <x v="1"/>
    <x v="29"/>
    <s v="Contratación Directa"/>
    <s v="Prestación de Servicios Profesionales "/>
    <x v="3"/>
    <s v="Contratar la prestación de los servicios profesionales para apoyar la gestión de la Regional Antioquia de Migración Colombia en la implementación de herramientas estratégicas de gestión de acuerdo a las condiciones y especificaciones técnicas de este estudio previo"/>
    <n v="80161500"/>
    <s v="Servicios de apoyo gerencial"/>
    <n v="27300000"/>
    <n v="20420"/>
    <s v="C-1199-1002-11-0-1199060-02 "/>
    <x v="0"/>
    <s v="En ejecución"/>
    <s v="CO-037-2020"/>
    <s v="marzo"/>
    <d v="2020-03-04T00:00:00"/>
    <s v="Prestación de Servicios Profesionales"/>
    <s v="Regional  Antioquia"/>
    <s v="Medellín"/>
    <s v="SUSANA MONTOYA RESTREPO"/>
    <n v="1040182411"/>
    <m/>
    <n v="78620"/>
    <d v="2020-03-04T00:00:00"/>
    <n v="27300000"/>
    <m/>
    <m/>
    <m/>
    <n v="27300000"/>
    <s v="No"/>
    <s v="N/A"/>
    <s v="N/A"/>
    <d v="2020-03-04T00:00:00"/>
    <d v="2020-10-04T00:00:00"/>
    <n v="214"/>
    <s v="WILSON PATIÑO SANCHEZ"/>
    <n v="79388742"/>
    <n v="0"/>
    <d v="1899-12-30T00:00:00"/>
    <n v="0"/>
    <d v="1899-12-30T00:00:00"/>
    <n v="0"/>
    <d v="1899-12-30T00:00:00"/>
    <n v="0"/>
    <d v="1899-12-30T00:00:00"/>
    <n v="0"/>
    <d v="1899-12-30T00:00:00"/>
    <n v="0"/>
    <d v="1899-12-30T00:00:00"/>
    <n v="27300000"/>
    <n v="0"/>
    <d v="1899-12-30T00:00:00"/>
    <n v="0"/>
    <d v="1899-12-30T00:00:00"/>
    <n v="0"/>
    <d v="1899-12-30T00:00:00"/>
    <n v="0"/>
    <d v="1899-12-30T00:00:00"/>
    <n v="214"/>
  </r>
  <r>
    <s v="Secop II"/>
    <n v="37"/>
    <s v="Diana Esperanza Duran Garcia "/>
    <s v="20206231405000076E"/>
    <s v="PCD-034-2020"/>
    <x v="1"/>
    <x v="29"/>
    <s v="Contratación Directa"/>
    <s v="Prestación de apoyo a la Gestión"/>
    <x v="3"/>
    <s v="Contratar la prestación de los servicios de apoyo a la gestión con autonomía técnica y administrativa de apoyo a la oficina asesora de planeación en asuntos de estadística, visualización de datos y estudios migratorios."/>
    <n v="80161500"/>
    <s v="Servicios de apoyo gerencial"/>
    <n v="14000000"/>
    <n v="20620"/>
    <s v="C-1199-1002-11-0-1199060-02 "/>
    <x v="0"/>
    <s v="En ejecución"/>
    <s v="CO-029-2020"/>
    <s v="febrero"/>
    <d v="2020-02-19T00:00:00"/>
    <s v="Prestación de Servicios  de Apoyo a la gestión"/>
    <s v="Nivel Central"/>
    <s v="Bogotá D.C."/>
    <s v="DANIELA VARGAS TORRES "/>
    <n v="1020824068"/>
    <m/>
    <n v="61620"/>
    <d v="2020-02-19T00:00:00"/>
    <n v="14000000"/>
    <n v="0"/>
    <n v="0"/>
    <n v="0"/>
    <n v="14000000"/>
    <s v="No"/>
    <d v="1899-12-30T00:00:00"/>
    <s v="N/A"/>
    <d v="2020-02-19T00:00:00"/>
    <d v="2020-09-19T00:00:00"/>
    <n v="213"/>
    <s v="MARTINEZ GUTIERREZ LEIDY ANDREA"/>
    <n v="52836662"/>
    <n v="0"/>
    <d v="1899-12-30T00:00:00"/>
    <n v="0"/>
    <d v="1899-12-30T00:00:00"/>
    <n v="0"/>
    <d v="1899-12-30T00:00:00"/>
    <n v="0"/>
    <d v="1899-12-30T00:00:00"/>
    <n v="0"/>
    <d v="1899-12-30T00:00:00"/>
    <n v="0"/>
    <d v="1899-12-30T00:00:00"/>
    <n v="14000000"/>
    <n v="0"/>
    <d v="1899-12-30T00:00:00"/>
    <n v="0"/>
    <d v="1899-12-30T00:00:00"/>
    <n v="0"/>
    <d v="1899-12-30T00:00:00"/>
    <n v="0"/>
    <d v="1899-12-30T00:00:00"/>
    <n v="213"/>
  </r>
  <r>
    <s v="Tienda Virtual "/>
    <n v="62"/>
    <s v="Belisa Amparo Oviedo"/>
    <s v="20206231410000010E"/>
    <n v="80945"/>
    <x v="1"/>
    <x v="29"/>
    <s v="Contratación Selección Abreviada"/>
    <s v="Grandes Superficies"/>
    <x v="1"/>
    <s v="CONTRATAR EL SERVICIO INTEGRAL DE ASEO Y CAFETERIA REGION 2: Sede 1: CFSM Cartagena, Sede 2: CFSM Barranquilla, Sede 3: CFSM Sincelejo, Sede 4: CB Coveñas, Sede 5: CFSM Montería, PCMA Aeropuerto Internacional Ernesto Cortissoz"/>
    <n v="76111501"/>
    <s v="Servicios de limpieza y mantenimiento de edificios generales y de oficinas"/>
    <n v="107417294.89"/>
    <n v="21920"/>
    <s v="A-02-02-02-006-003 / A-02-02-02-008-005"/>
    <x v="0"/>
    <s v="En ejecución"/>
    <n v="45734"/>
    <s v="marzo"/>
    <d v="2020-03-03T00:00:00"/>
    <s v="orden de Compra "/>
    <s v="Santa Marta"/>
    <s v="Barranquilla"/>
    <s v="SERVICIOS DE ASEO, CAFETERIA Y MANTENIMIENTO INSTITUCIONAL OUTSOURCING SEASIN LIMITADA"/>
    <n v="900229503"/>
    <n v="2"/>
    <n v="79020"/>
    <d v="2020-03-05T00:00:00"/>
    <n v="97674887.829999998"/>
    <n v="0"/>
    <n v="0"/>
    <n v="0"/>
    <n v="97674887.829999998"/>
    <s v="SI"/>
    <d v="2020-03-05T00:00:00"/>
    <s v="41 CUMPLIM+ PAGO D SALARIOS_PRESTAC SOC LEGALES"/>
    <d v="2020-03-03T00:00:00"/>
    <d v="2020-10-31T00:00:00"/>
    <n v="242"/>
    <s v="GUTIERREZ GUARDO IBETH SENOVIA"/>
    <n v="30762702"/>
    <n v="0"/>
    <d v="1899-12-30T00:00:00"/>
    <n v="0"/>
    <d v="1899-12-30T00:00:00"/>
    <n v="0"/>
    <d v="1899-12-30T00:00:00"/>
    <n v="0"/>
    <d v="1899-12-30T00:00:00"/>
    <n v="0"/>
    <d v="1899-12-30T00:00:00"/>
    <n v="0"/>
    <d v="1899-12-30T00:00:00"/>
    <n v="97674887.829999998"/>
    <n v="0"/>
    <d v="1899-12-30T00:00:00"/>
    <n v="0"/>
    <d v="1899-12-30T00:00:00"/>
    <n v="0"/>
    <d v="1899-12-30T00:00:00"/>
    <n v="0"/>
    <d v="1899-12-30T00:00:00"/>
    <n v="242"/>
  </r>
  <r>
    <s v="Tienda Virtual "/>
    <n v="63"/>
    <s v="Belisa Amparo Oviedo"/>
    <s v="20206231410000009E"/>
    <n v="80923"/>
    <x v="1"/>
    <x v="29"/>
    <s v="Contratación Selección Abreviada"/>
    <s v="Acuerdo Marco de Precios "/>
    <x v="1"/>
    <s v="CONTRATAR EL SERVICIO INTEGRAL DE ASEO Y CAFETERIA REGION 11: Sede 1: CFSM Leticia, Sede 2: CFSM Calle 100 Regional Andina, Sede 3: PCM Aeropuerto Inetrnacional El Dorado, Sede 4: PCM Bahía Solano, Sede 5: CFSM Quibdó, Sede 6: Sede Nivel central Edificio Argos, Sede 7: CFSM Arauca, Sede 8: CFSM Puerto Carreño, Sede 9: PCM Puerto Inírida, Sede 10: CFSM San Andrés, Sede 11: PCMM Providencia, Sede 12: CB Normandia, Sede 13: PCMA Aeropuerto Internacional Alfredo Vasquez Cobo, Sede 14: PCM Balsa Migratoria Leticia,  Sede 15: PCM Pto Nariño, Sede 15: PCM Puente Internacional José Antonio Paez, Sede 17: PCM   Aeropuerto Internacional Gustavo Rojas Pinilla, Sede 18: PCM San Andrés, Sede 19: CB San Andres."/>
    <s v="76111501 / 90101700 "/>
    <m/>
    <n v="480704834"/>
    <n v="22020"/>
    <s v="A-02-02-02-006-003 / A-02-02-02-008-005"/>
    <x v="3"/>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100"/>
    <s v="Belisa Amparo Oviedo"/>
    <s v="20206231410000006E"/>
    <n v="74619"/>
    <x v="1"/>
    <x v="29"/>
    <s v="Contratación Selección Abreviada"/>
    <s v="Grandes Superficies"/>
    <x v="2"/>
    <s v="Adquisición de elementos de protección personal e individual para los funcionarios que llevan a cabo labores misionales a nivel nacional"/>
    <s v="46181504/ 46182001 / 46181701 / 46181804 / 46182001"/>
    <m/>
    <n v="25000000"/>
    <n v="21720"/>
    <s v="A-03-04-02-036 "/>
    <x v="0"/>
    <s v="En ejecución"/>
    <n v="45112"/>
    <s v="febrero"/>
    <d v="2020-02-14T00:00:00"/>
    <s v="orden de Compra "/>
    <s v="Nivel Central"/>
    <s v="Bogotá D.C."/>
    <s v="CENCONSUD COLOMBIA S.A."/>
    <n v="900155107"/>
    <m/>
    <n v="57320"/>
    <d v="2020-02-14T00:00:00"/>
    <n v="24992510"/>
    <n v="0"/>
    <n v="0"/>
    <n v="0"/>
    <n v="24992510"/>
    <s v="No"/>
    <d v="1899-12-30T00:00:00"/>
    <s v="N/A"/>
    <d v="2020-02-14T00:00:00"/>
    <d v="2020-04-14T00:00:00"/>
    <n v="60"/>
    <s v="ANDREA PATRICIA ROA MORENO "/>
    <n v="52505004"/>
    <n v="0"/>
    <d v="1899-12-30T00:00:00"/>
    <n v="0"/>
    <d v="1899-12-30T00:00:00"/>
    <n v="0"/>
    <d v="1899-12-30T00:00:00"/>
    <n v="0"/>
    <d v="1899-12-30T00:00:00"/>
    <n v="0"/>
    <d v="1899-12-30T00:00:00"/>
    <n v="0"/>
    <d v="1899-12-30T00:00:00"/>
    <n v="24992510"/>
    <n v="0"/>
    <d v="1899-12-30T00:00:00"/>
    <n v="0"/>
    <d v="1899-12-30T00:00:00"/>
    <n v="0"/>
    <d v="1899-12-30T00:00:00"/>
    <n v="0"/>
    <d v="1899-12-30T00:00:00"/>
    <n v="60"/>
  </r>
  <r>
    <s v="Tienda Virtual "/>
    <n v="61"/>
    <s v="Belisa Amparo Oviedo"/>
    <s v="20206231410000011E"/>
    <n v="81022"/>
    <x v="1"/>
    <x v="30"/>
    <s v="Contratación Selección Abreviada"/>
    <s v="Acuerdo Marco de Precios "/>
    <x v="1"/>
    <s v="CONTRATAR EL SERVICIO INTEGRAL DE ASEO Y CAFETERIA REGION 1: Sede 1: CFSM Santa Marta, Sede 2: CFSM Riohacha, Sede 3: CFSM Maicao, Sede 4: CFSM Valledupar, Sede 5: PCM Paraguachon."/>
    <s v="76111501 / 90101700 "/>
    <m/>
    <n v="99719879.700000003"/>
    <n v="22120"/>
    <s v="A-02-02-02-006-003 / A-02-02-02-008-005"/>
    <x v="0"/>
    <s v="En ejecución"/>
    <n v="45732"/>
    <s v="marzo"/>
    <d v="2020-03-03T00:00:00"/>
    <s v="orden de Compra "/>
    <s v="Santa Marta"/>
    <s v="Santa Marta"/>
    <s v="CENTRO ASEO MANTENIMIENTO PROFESIONAL S.A.S"/>
    <n v="90007325"/>
    <n v="4"/>
    <n v="78320"/>
    <d v="2020-03-04T00:00:00"/>
    <n v="90289983.060000002"/>
    <n v="0"/>
    <n v="0"/>
    <n v="0"/>
    <n v="90289983.060000002"/>
    <s v="SI"/>
    <d v="2020-03-05T00:00:00"/>
    <s v="41 CUMPLIM+ PAGO D SALARIOS_PRESTAC SOC LEGALES"/>
    <d v="2020-03-03T00:00:00"/>
    <d v="2020-03-31T00:00:00"/>
    <n v="28"/>
    <s v="PONCE CALVO LEONIDAS ALBERTO"/>
    <n v="12724487"/>
    <n v="0"/>
    <d v="1899-12-30T00:00:00"/>
    <n v="0"/>
    <d v="1899-12-30T00:00:00"/>
    <n v="0"/>
    <d v="1899-12-30T00:00:00"/>
    <n v="0"/>
    <d v="1899-12-30T00:00:00"/>
    <n v="0"/>
    <d v="1899-12-30T00:00:00"/>
    <n v="0"/>
    <d v="1899-12-30T00:00:00"/>
    <n v="90289983.060000002"/>
    <n v="0"/>
    <d v="1899-12-30T00:00:00"/>
    <n v="0"/>
    <d v="1899-12-30T00:00:00"/>
    <n v="0"/>
    <d v="1899-12-30T00:00:00"/>
    <n v="0"/>
    <d v="1899-12-30T00:00:00"/>
    <n v="28"/>
  </r>
  <r>
    <s v="Tienda Virtual "/>
    <n v="194"/>
    <s v="Belisa Amparo Oviedo"/>
    <s v="20206231410000008E"/>
    <n v="80940"/>
    <x v="1"/>
    <x v="30"/>
    <s v="Contratación Selección Abreviada"/>
    <s v="Acuerdo Marco de Precios "/>
    <x v="1"/>
    <s v="CONTRATAR EL SERVICIO INTEGRAL DE ASEO Y CAFETERIA REGION 6: Sede 1: PCM Puente Internacional Rumichaca - Ipiales, Sede 2: CFSM Pasto - Nariño, Sede 3: PCM Tumaco, Sede 4: PCM Chiles y Sede 5: PCM San Miguel"/>
    <s v="76111501 / 90101700 "/>
    <m/>
    <n v="122194104.48999999"/>
    <n v="16520"/>
    <s v="A-02-02-02-006-003 / A-02-02-02-008-005"/>
    <x v="0"/>
    <s v="En ejecución"/>
    <n v="45533"/>
    <s v="febrero"/>
    <d v="2020-02-26T00:00:00"/>
    <s v="orden de Compra "/>
    <s v="Regional Nariño"/>
    <s v="San Miguel "/>
    <s v="SERVICIOS DE ASEO, CAFETERIA Y OUTSOURCING SEASIN LIMITADA"/>
    <n v="900229503"/>
    <n v="2"/>
    <n v="69120"/>
    <d v="2020-02-27T00:00:00"/>
    <n v="116410283.88"/>
    <n v="0"/>
    <n v="0"/>
    <n v="0"/>
    <n v="116410283.88"/>
    <s v="Si "/>
    <d v="1899-12-30T00:00:00"/>
    <m/>
    <d v="2020-02-26T00:00:00"/>
    <d v="2020-12-31T00:00:00"/>
    <n v="309"/>
    <s v="ANA MERCEDES FIGUEROA "/>
    <n v="30738603"/>
    <n v="0"/>
    <d v="1899-12-30T00:00:00"/>
    <n v="0"/>
    <d v="1899-12-30T00:00:00"/>
    <n v="0"/>
    <d v="1899-12-30T00:00:00"/>
    <n v="0"/>
    <d v="1899-12-30T00:00:00"/>
    <n v="0"/>
    <d v="1899-12-30T00:00:00"/>
    <n v="0"/>
    <d v="1899-12-30T00:00:00"/>
    <n v="116410283.88"/>
    <n v="0"/>
    <d v="1899-12-30T00:00:00"/>
    <n v="0"/>
    <d v="1899-12-30T00:00:00"/>
    <n v="0"/>
    <d v="1899-12-30T00:00:00"/>
    <n v="0"/>
    <d v="1899-12-30T00:00:00"/>
    <n v="309"/>
  </r>
  <r>
    <s v="Tienda Virtual "/>
    <n v="63"/>
    <s v="Belisa Amparo Oviedo"/>
    <s v="20206231410000020E"/>
    <n v="81196"/>
    <x v="1"/>
    <x v="31"/>
    <s v="Contratación Selección Abreviada"/>
    <s v="Acuerdo Marco de Precios "/>
    <x v="1"/>
    <s v="CONTRATAR EL SERVICIO INTEGRAL DE ASEO Y CAFETERIA REGION 11: Sede 1: CFSM Calle 100 Regional Andina, Sede 2: PCM Aeropuerto Inetrnacional El Dorado, Sede 3: Sede Nivel central Edificio Argos, sede 4: CB Normandia."/>
    <s v="76111501 / 90101700 "/>
    <m/>
    <n v="269229244.39999998"/>
    <n v="22020"/>
    <s v="A-02-02-02-006-003 / A-02-02-02-008-005"/>
    <x v="0"/>
    <s v="En ejecución"/>
    <n v="45636"/>
    <s v="febrero"/>
    <d v="2020-02-28T00:00:00"/>
    <s v="orden de Compra "/>
    <s v="Nivel Central"/>
    <s v="Bogotá D.C."/>
    <s v="LADOINSA LABORES DOTACIONES INDUSTRIALES S.A.S"/>
    <n v="800242738"/>
    <n v="7"/>
    <n v="70220"/>
    <d v="2020-02-28T00:00:00"/>
    <n v="216944063.41999999"/>
    <n v="0"/>
    <n v="0"/>
    <n v="0"/>
    <n v="216944063.41999999"/>
    <s v="Si "/>
    <d v="1899-12-30T00:00:00"/>
    <m/>
    <d v="2020-02-28T00:00:00"/>
    <d v="2020-10-31T00:00:00"/>
    <n v="246"/>
    <s v="CARLOS EDUARDO USECHE OVALLES "/>
    <n v="1020712442"/>
    <n v="17665701.190000001"/>
    <d v="2020-04-17T00:00:00"/>
    <n v="0"/>
    <d v="1899-12-30T00:00:00"/>
    <n v="0"/>
    <d v="1899-12-30T00:00:00"/>
    <n v="0"/>
    <d v="1899-12-30T00:00:00"/>
    <n v="0"/>
    <d v="1899-12-30T00:00:00"/>
    <n v="0"/>
    <d v="1899-12-30T00:00:00"/>
    <n v="234609764.60999998"/>
    <n v="0"/>
    <d v="1899-12-30T00:00:00"/>
    <n v="0"/>
    <d v="1899-12-30T00:00:00"/>
    <n v="0"/>
    <d v="1899-12-30T00:00:00"/>
    <n v="0"/>
    <d v="1899-12-30T00:00:00"/>
    <n v="246"/>
  </r>
  <r>
    <s v="Secop II"/>
    <n v="81"/>
    <s v="Alejandra Maria Arcos "/>
    <s v="20206231405000063E"/>
    <s v="MC-006-2020"/>
    <x v="1"/>
    <x v="31"/>
    <s v="Contratación Mínima Cuantía"/>
    <s v="Mínima Cuantía"/>
    <x v="1"/>
    <s v="SERVICIO DE MANTENIMIENTO PREVENTIVO Y CORRECTIVO INCLUIDO REPUESTOS PARA EL PARQUE AUTOMOTOR DE LA REGIONAL SAN ANDRES."/>
    <n v="78181502"/>
    <s v="Servicios de mantenimiento y reparación de vehículos"/>
    <n v="17000000"/>
    <n v="21120"/>
    <s v="A-02-02-02-008-007"/>
    <x v="0"/>
    <s v="En ejecución"/>
    <s v="AO-004-2020"/>
    <s v="marzo"/>
    <d v="2020-03-10T00:00:00"/>
    <s v="Prestación de Servicios"/>
    <s v="Regional San Andrés"/>
    <s v="N/A"/>
    <s v="AREIZA PRIMOS LTDA"/>
    <n v="900017159"/>
    <n v="1"/>
    <n v="84020"/>
    <d v="2020-03-10T00:00:00"/>
    <n v="17000000"/>
    <n v="0"/>
    <n v="0"/>
    <n v="0"/>
    <n v="17000000"/>
    <s v="No"/>
    <d v="1899-12-30T00:00:00"/>
    <s v="N/A"/>
    <d v="2020-03-10T00:00:00"/>
    <d v="2020-12-31T00:00:00"/>
    <n v="296"/>
    <s v="TAMARA CABEZA PACHECO"/>
    <n v="40988421"/>
    <n v="0"/>
    <d v="1899-12-30T00:00:00"/>
    <n v="0"/>
    <d v="1899-12-30T00:00:00"/>
    <n v="0"/>
    <d v="1899-12-30T00:00:00"/>
    <n v="0"/>
    <d v="1899-12-30T00:00:00"/>
    <n v="0"/>
    <d v="1899-12-30T00:00:00"/>
    <n v="0"/>
    <d v="1899-12-30T00:00:00"/>
    <n v="17000000"/>
    <n v="0"/>
    <d v="1899-12-30T00:00:00"/>
    <n v="0"/>
    <d v="1899-12-30T00:00:00"/>
    <n v="0"/>
    <d v="1899-12-30T00:00:00"/>
    <n v="0"/>
    <d v="1899-12-30T00:00:00"/>
    <n v="296"/>
  </r>
  <r>
    <s v="Tienda Virtual "/>
    <n v="91"/>
    <s v="Diana Esperanza Duran Garcia "/>
    <s v="20206231410000013E"/>
    <n v="79756"/>
    <x v="1"/>
    <x v="32"/>
    <s v="Contratación Selección Abreviada"/>
    <s v="Acuerdo Marco de Precios "/>
    <x v="0"/>
    <s v="Contratar los enlaces a Internet y servicio complementario de Wifi."/>
    <n v="81112100"/>
    <s v="Servicios de internet"/>
    <n v="93318300"/>
    <n v="23520"/>
    <s v="C-1199-1002-10-0-1199001-02 "/>
    <x v="0"/>
    <s v="En ejecución"/>
    <s v="OC-46722"/>
    <s v="marzo"/>
    <d v="2020-03-30T00:00:00"/>
    <s v="orden de Compra "/>
    <s v="Nivel Nacional "/>
    <s v="Bogotá D.C."/>
    <s v="Media Commerce Partners SAS"/>
    <n v="81900696"/>
    <n v="6"/>
    <n v="99720"/>
    <d v="2020-03-30T00:00:00"/>
    <n v="56180376"/>
    <n v="0"/>
    <n v="0"/>
    <n v="0"/>
    <n v="56180376"/>
    <s v="N/A"/>
    <s v="N/A"/>
    <s v="N/A"/>
    <d v="2020-03-30T00:00:00"/>
    <d v="2020-12-31T00:00:00"/>
    <n v="276"/>
    <s v="VELEZ GOMEZ JUAN CARLOS"/>
    <n v="79597516"/>
    <n v="0"/>
    <d v="1899-12-30T00:00:00"/>
    <n v="0"/>
    <d v="1899-12-30T00:00:00"/>
    <n v="0"/>
    <d v="1899-12-30T00:00:00"/>
    <n v="0"/>
    <d v="1899-12-30T00:00:00"/>
    <n v="0"/>
    <d v="1899-12-30T00:00:00"/>
    <n v="0"/>
    <d v="1899-12-30T00:00:00"/>
    <n v="56180376"/>
    <n v="0"/>
    <d v="1899-12-30T00:00:00"/>
    <n v="0"/>
    <d v="1899-12-30T00:00:00"/>
    <n v="0"/>
    <d v="1899-12-30T00:00:00"/>
    <n v="0"/>
    <d v="1899-12-30T00:00:00"/>
    <n v="276"/>
  </r>
  <r>
    <s v="Secop II"/>
    <n v="202"/>
    <s v="Alejandra Maria Arcos "/>
    <s v="20206231407000001E"/>
    <s v="MC-007-2020"/>
    <x v="1"/>
    <x v="32"/>
    <s v="Contratación Mínima Cuantía"/>
    <s v="Mínima Cuantía"/>
    <x v="1"/>
    <s v="Suministro  de certificados digitales de la Función Pública (Token) para el registro de las transacciones financieras de la Entidad en el Sistema Integrado de Información Financiera SIIF Nación II, de conformidad con las especificaciones técnicas señaladas por la Unidad Administrativa Especial Migración Colombia."/>
    <n v="43233201"/>
    <s v="Difusión de tecnologías de información y telecomunicaciones"/>
    <n v="20156855"/>
    <n v="20320"/>
    <s v="C-1199-1002-10-0-1199001-02"/>
    <x v="0"/>
    <s v="En ejecución"/>
    <s v="AO-005-2020"/>
    <s v="marzo"/>
    <d v="2020-03-10T00:00:00"/>
    <s v="Suministro"/>
    <s v="Nivel Central"/>
    <s v="Bogotá D.C."/>
    <s v="ANDES SERVICIO DE CERTIFICACION DIGITAL S.A"/>
    <n v="900210800"/>
    <n v="1"/>
    <n v="85220"/>
    <d v="2020-03-10T00:00:00"/>
    <n v="5250000"/>
    <n v="0"/>
    <n v="0"/>
    <n v="0"/>
    <n v="5250000"/>
    <s v="Si "/>
    <d v="2020-03-16T00:00:00"/>
    <s v="2 CUMPLIMIENTO"/>
    <d v="2020-03-16T00:00:00"/>
    <d v="2020-12-31T00:00:00"/>
    <n v="290"/>
    <s v="GUSTAVO PADILLA"/>
    <n v="19462757"/>
    <n v="0"/>
    <d v="1899-12-30T00:00:00"/>
    <n v="0"/>
    <d v="1899-12-30T00:00:00"/>
    <n v="0"/>
    <d v="1899-12-30T00:00:00"/>
    <n v="0"/>
    <d v="1899-12-30T00:00:00"/>
    <n v="0"/>
    <d v="1899-12-30T00:00:00"/>
    <n v="0"/>
    <d v="1899-12-30T00:00:00"/>
    <n v="5250000"/>
    <n v="0"/>
    <d v="1899-12-30T00:00:00"/>
    <n v="0"/>
    <d v="1899-12-30T00:00:00"/>
    <n v="0"/>
    <d v="1899-12-30T00:00:00"/>
    <n v="0"/>
    <d v="1899-12-30T00:00:00"/>
    <n v="290"/>
  </r>
  <r>
    <s v="Secop II"/>
    <n v="112"/>
    <s v="Diana Esperanza Duran Garcia "/>
    <s v="20206231405000070E"/>
    <s v="SAMC-001-2020"/>
    <x v="1"/>
    <x v="32"/>
    <s v="Contratación Selección Abreviada"/>
    <s v="Menor Cuantía"/>
    <x v="1"/>
    <s v="Mantenimiento preventivo y correctivo incluido repuestos para el parque automotor ubicado en Bogotá y Regional Andina sedes Tunja, Ibagué y Neiva."/>
    <n v="78181502"/>
    <s v="Servicios de mantenimiento y reparación de vehículos"/>
    <n v="160000000"/>
    <n v="21520"/>
    <s v="A-02-02-02-008-007 "/>
    <x v="0"/>
    <s v="En ejecución"/>
    <s v="CO-044-2020"/>
    <s v="abril"/>
    <d v="2020-04-15T00:00:00"/>
    <s v="Prestación de Servicios"/>
    <s v="Regional Andina"/>
    <s v="Bogotá D.C."/>
    <s v=" HYUNDAUTOS S.A.S, "/>
    <n v="830070987"/>
    <n v="4"/>
    <n v="114220"/>
    <d v="2020-04-20T00:00:00"/>
    <n v="160000000"/>
    <n v="0"/>
    <n v="0"/>
    <n v="0"/>
    <n v="160000000"/>
    <s v="Si "/>
    <d v="2020-04-15T00:00:00"/>
    <s v="47 CUMPLIM+ ESTABIL_CALIDAD D OBRA+ RESPONSAB EXTRACONTRACTUAL"/>
    <d v="2020-04-20T00:00:00"/>
    <d v="2020-12-31T00:00:00"/>
    <n v="255"/>
    <s v="Felipe Castillo Cardenas"/>
    <n v="80251761"/>
    <n v="0"/>
    <d v="1899-12-30T00:00:00"/>
    <n v="0"/>
    <d v="1899-12-30T00:00:00"/>
    <n v="0"/>
    <d v="1899-12-30T00:00:00"/>
    <n v="0"/>
    <d v="1899-12-30T00:00:00"/>
    <n v="0"/>
    <d v="1899-12-30T00:00:00"/>
    <n v="0"/>
    <d v="1899-12-30T00:00:00"/>
    <n v="160000000"/>
    <n v="0"/>
    <d v="1899-12-30T00:00:00"/>
    <n v="0"/>
    <d v="1899-12-30T00:00:00"/>
    <n v="0"/>
    <d v="1899-12-30T00:00:00"/>
    <n v="0"/>
    <d v="1899-12-30T00:00:00"/>
    <n v="255"/>
  </r>
  <r>
    <s v="Tienda Virtual "/>
    <n v="196"/>
    <s v="Belisa Amparo Oviedo"/>
    <s v="20206231410000014E"/>
    <n v="81265"/>
    <x v="1"/>
    <x v="32"/>
    <s v="Contratación Selección Abreviada"/>
    <s v="Acuerdo Marco de Precios "/>
    <x v="1"/>
    <s v="CONTRATAR EL SERVICIO INTEGRAL DE ASEO Y CAFETERIA REGION 12: Sede 1: CFSM San Andrés, Sede 2: PCMM Providencia, Sede 3: PCM   Aeropuerto Internacional Gustavo Rojas Pinilla, Sede 4: PCM San Andrés, Sede 5: CB San Andres."/>
    <s v="76111501 / 90101700 "/>
    <m/>
    <n v="61474116.920000002"/>
    <n v="24220"/>
    <s v="A-02-02-02-006-003 / A-02-02-02-008-005"/>
    <x v="0"/>
    <s v="En ejecución"/>
    <n v="45811"/>
    <s v="marzo"/>
    <d v="2020-03-05T00:00:00"/>
    <s v="orden de Compra "/>
    <s v="Regional San Andrés"/>
    <s v="Providencia"/>
    <s v="SERVIASEO S.A. "/>
    <n v="860067479"/>
    <n v="2"/>
    <n v="81320"/>
    <d v="2020-03-06T00:00:00"/>
    <n v="60464778.409999996"/>
    <n v="0"/>
    <n v="0"/>
    <n v="0"/>
    <n v="60464778.409999996"/>
    <s v="Si "/>
    <d v="2020-03-06T00:00:00"/>
    <s v="41 CUMPLIM+ PAGO D SALARIOS_PRESTAC SOC LEGALES"/>
    <d v="2020-03-05T00:00:00"/>
    <d v="2020-10-31T00:00:00"/>
    <n v="240"/>
    <s v="TAMARA CABEZA PACHECO"/>
    <n v="40988421"/>
    <n v="0"/>
    <d v="1899-12-30T00:00:00"/>
    <n v="0"/>
    <d v="1899-12-30T00:00:00"/>
    <n v="0"/>
    <d v="1899-12-30T00:00:00"/>
    <n v="0"/>
    <d v="1899-12-30T00:00:00"/>
    <n v="0"/>
    <d v="1899-12-30T00:00:00"/>
    <n v="0"/>
    <d v="1899-12-30T00:00:00"/>
    <n v="60464778.409999996"/>
    <n v="0"/>
    <d v="1899-12-30T00:00:00"/>
    <n v="0"/>
    <d v="1899-12-30T00:00:00"/>
    <n v="0"/>
    <d v="1899-12-30T00:00:00"/>
    <n v="0"/>
    <d v="1899-12-30T00:00:00"/>
    <n v="240"/>
  </r>
  <r>
    <s v="Tienda Virtual "/>
    <n v="197"/>
    <s v="Belisa Amparo Oviedo"/>
    <s v="20206231410000019E"/>
    <n v="81268"/>
    <x v="1"/>
    <x v="33"/>
    <s v="Contratación Selección Abreviada"/>
    <s v="Acuerdo Marco de Precios "/>
    <x v="1"/>
    <s v="CONTRATAR EL SERVICIO INTEGRAL DE ASEO Y CAFETERIA REGION 13: Sede 1: CFSM Leticia, , Sede 2: PCMA Aeropuerto Internacional Alfredo Vasquez Cobo, Sede 3: PCM Balsa Migratoria Leticia,  Sede 5: PCM Pto Nariño."/>
    <s v="76111501 / 90101700 "/>
    <m/>
    <n v="51817962.399999999"/>
    <n v="24820"/>
    <s v="A-02-02-02-006-003 / A-02-02-02-008-005"/>
    <x v="0"/>
    <s v="En ejecución"/>
    <n v="45923"/>
    <s v="marzo"/>
    <d v="2020-03-09T00:00:00"/>
    <s v="orden de Compra "/>
    <s v="Regional Amazonas"/>
    <s v="Leticia"/>
    <s v="SERVICIOS DE ASEO, CAFETERIA Y OUTSOURCING SEASIN LIMITADA"/>
    <n v="900229503"/>
    <n v="2"/>
    <n v="82920"/>
    <d v="2020-03-09T00:00:00"/>
    <n v="51817962.399999999"/>
    <n v="0"/>
    <n v="0"/>
    <n v="0"/>
    <n v="51817962.399999999"/>
    <s v="Si "/>
    <d v="2020-03-10T00:00:00"/>
    <s v="41 CUMPLIM+ PAGO D SALARIOS_PRESTAC SOC LEGALES"/>
    <d v="2020-03-09T00:00:00"/>
    <d v="2020-10-31T00:00:00"/>
    <n v="236"/>
    <s v="AVILA BARBOSA MARCOS FELIPE"/>
    <n v="15886912"/>
    <n v="0"/>
    <d v="1899-12-30T00:00:00"/>
    <n v="0"/>
    <d v="1899-12-30T00:00:00"/>
    <n v="0"/>
    <d v="1899-12-30T00:00:00"/>
    <n v="0"/>
    <d v="1899-12-30T00:00:00"/>
    <n v="0"/>
    <d v="1899-12-30T00:00:00"/>
    <n v="0"/>
    <d v="1899-12-30T00:00:00"/>
    <n v="51817962.399999999"/>
    <n v="0"/>
    <d v="1899-12-30T00:00:00"/>
    <n v="0"/>
    <d v="1899-12-30T00:00:00"/>
    <n v="0"/>
    <d v="1899-12-30T00:00:00"/>
    <n v="0"/>
    <d v="1899-12-30T00:00:00"/>
    <n v="236"/>
  </r>
  <r>
    <s v="Tienda Virtual "/>
    <n v="198"/>
    <s v="Belisa Amparo Oviedo"/>
    <s v="20206231410000018E"/>
    <n v="81269"/>
    <x v="1"/>
    <x v="33"/>
    <s v="Contratación Selección Abreviada"/>
    <s v="Acuerdo Marco de Precios "/>
    <x v="1"/>
    <s v="CONTRATAR EL SERVICIO INTEGRAL DE ASEO Y CAFETERIA REGION 14: Sede 1: PCM Bahía Solano, Sede 2: CFSM Quibdó."/>
    <s v="76111501 / 90101700 "/>
    <m/>
    <n v="22412453.199999999"/>
    <n v="24920"/>
    <s v="A-02-02-02-006-003 / A-02-02-02-008-005"/>
    <x v="0"/>
    <s v="En ejecución"/>
    <n v="45953"/>
    <s v="marzo"/>
    <d v="2020-03-10T00:00:00"/>
    <s v="orden de Compra "/>
    <s v="Regional  Antioquia"/>
    <s v="Bahía Solano"/>
    <s v="SERVICIOS DE ASEO, CAFETERIA Y OUTSOURCING SEASIN LIMITADA"/>
    <n v="900229503"/>
    <n v="2"/>
    <n v="84920"/>
    <d v="2020-03-10T00:00:00"/>
    <n v="22412453.199999999"/>
    <n v="0"/>
    <n v="0"/>
    <n v="0"/>
    <n v="22412453.199999999"/>
    <s v="Si "/>
    <d v="2020-03-10T00:00:00"/>
    <s v="41 CUMPLIM+ PAGO D SALARIOS_PRESTAC SOC LEGALES"/>
    <d v="2020-03-10T00:00:00"/>
    <d v="2020-10-31T00:00:00"/>
    <n v="235"/>
    <s v="JAIRO ROJAS PEREZ"/>
    <n v="19333768"/>
    <n v="0"/>
    <d v="1899-12-30T00:00:00"/>
    <n v="0"/>
    <d v="1899-12-30T00:00:00"/>
    <n v="0"/>
    <d v="1899-12-30T00:00:00"/>
    <n v="0"/>
    <d v="1899-12-30T00:00:00"/>
    <n v="0"/>
    <d v="1899-12-30T00:00:00"/>
    <n v="0"/>
    <d v="1899-12-30T00:00:00"/>
    <n v="22412453.199999999"/>
    <n v="0"/>
    <d v="1899-12-30T00:00:00"/>
    <n v="0"/>
    <d v="1899-12-30T00:00:00"/>
    <n v="0"/>
    <d v="1899-12-30T00:00:00"/>
    <n v="0"/>
    <d v="1899-12-30T00:00:00"/>
    <n v="235"/>
  </r>
  <r>
    <s v="Tienda Virtual "/>
    <n v="199"/>
    <s v="Belisa Amparo Oviedo"/>
    <s v="20206231410000017E"/>
    <n v="81270"/>
    <x v="1"/>
    <x v="33"/>
    <s v="Contratación Selección Abreviada"/>
    <s v="Acuerdo Marco de Precios "/>
    <x v="1"/>
    <s v="CONTRATAR EL SERVICIO INTEGRAL DE ASEO Y CAFETERIA REGION 15: Sede 1: CFSM Arauca, Sede 2: PCM Puente Internacional José Antonio Páez."/>
    <s v="76111501 / 90101700 "/>
    <m/>
    <n v="33030409.199999999"/>
    <n v="25020"/>
    <s v="A-02-02-02-006-003 / A-02-02-02-008-005"/>
    <x v="0"/>
    <s v="En ejecución"/>
    <n v="45731"/>
    <s v="marzo"/>
    <d v="2020-03-03T00:00:00"/>
    <s v="orden de Compra "/>
    <s v="REGIONAL"/>
    <s v="Arauca"/>
    <s v="SERVIASEO S.A. "/>
    <n v="860067479"/>
    <n v="2"/>
    <n v="81120"/>
    <d v="2020-03-06T00:00:00"/>
    <n v="32809409.809999999"/>
    <n v="0"/>
    <n v="0"/>
    <n v="0"/>
    <n v="32809409.809999999"/>
    <s v="Si "/>
    <d v="2020-03-06T00:00:00"/>
    <s v="41 CUMPLIM+ PAGO D SALARIOS_PRESTAC SOC LEGALES"/>
    <d v="2020-03-03T00:00:00"/>
    <d v="2020-10-31T00:00:00"/>
    <n v="242"/>
    <s v="ZUNIGA MORA RAFAEL RICARDO"/>
    <n v="80037461"/>
    <n v="0"/>
    <d v="1899-12-30T00:00:00"/>
    <n v="0"/>
    <d v="1899-12-30T00:00:00"/>
    <n v="0"/>
    <d v="1899-12-30T00:00:00"/>
    <n v="0"/>
    <d v="1899-12-30T00:00:00"/>
    <n v="0"/>
    <d v="1899-12-30T00:00:00"/>
    <n v="0"/>
    <d v="1899-12-30T00:00:00"/>
    <n v="32809409.809999999"/>
    <n v="0"/>
    <d v="1899-12-30T00:00:00"/>
    <n v="0"/>
    <d v="1899-12-30T00:00:00"/>
    <n v="0"/>
    <d v="1899-12-30T00:00:00"/>
    <n v="0"/>
    <d v="1899-12-30T00:00:00"/>
    <n v="242"/>
  </r>
  <r>
    <s v="Tienda Virtual "/>
    <n v="200"/>
    <s v="Belisa Amparo Oviedo"/>
    <s v="20206231410000016E"/>
    <n v="81271"/>
    <x v="1"/>
    <x v="33"/>
    <s v="Contratación Selección Abreviada"/>
    <s v="Acuerdo Marco de Precios "/>
    <x v="1"/>
    <s v="CONTRATAR EL SERVICIO INTEGRAL DE ASEO Y CAFETERIA REGION 16: CFSM Puerto Carreño."/>
    <s v="76111501 / 90101700 "/>
    <m/>
    <n v="10395839.4"/>
    <n v="25120"/>
    <s v="A-02-02-02-006-003 / A-02-02-02-008-005"/>
    <x v="0"/>
    <s v="En ejecución"/>
    <n v="45955"/>
    <s v="marzo"/>
    <d v="2020-03-10T00:00:00"/>
    <s v="orden de Compra "/>
    <s v="REGIONAL"/>
    <s v="Puerto Carreño"/>
    <s v="SERVICIOS DE ASEO, CAFETERIA Y OUTSOURCING SEASIN LIMITADA"/>
    <n v="900229503"/>
    <n v="2"/>
    <n v="87920"/>
    <d v="2020-03-13T00:00:00"/>
    <n v="10395838.99"/>
    <n v="0"/>
    <n v="0"/>
    <n v="0"/>
    <n v="10395838.99"/>
    <s v="Si "/>
    <d v="2020-03-10T00:00:00"/>
    <s v="41 CUMPLIM+ PAGO D SALARIOS_PRESTAC SOC LEGALES"/>
    <d v="2020-03-10T00:00:00"/>
    <d v="2020-10-31T00:00:00"/>
    <n v="235"/>
    <s v="GUTIERREZ FORERO EDISSON"/>
    <n v="86069766"/>
    <n v="0"/>
    <d v="1899-12-30T00:00:00"/>
    <n v="0"/>
    <d v="1899-12-30T00:00:00"/>
    <n v="0"/>
    <d v="1899-12-30T00:00:00"/>
    <n v="0"/>
    <d v="1899-12-30T00:00:00"/>
    <n v="0"/>
    <d v="1899-12-30T00:00:00"/>
    <n v="0"/>
    <d v="1899-12-30T00:00:00"/>
    <n v="10395838.99"/>
    <n v="0"/>
    <d v="1899-12-30T00:00:00"/>
    <n v="0"/>
    <d v="1899-12-30T00:00:00"/>
    <n v="0"/>
    <d v="1899-12-30T00:00:00"/>
    <n v="0"/>
    <d v="1899-12-30T00:00:00"/>
    <n v="235"/>
  </r>
  <r>
    <s v="Tienda Virtual "/>
    <n v="201"/>
    <s v="Belisa Amparo Oviedo"/>
    <s v="20206231410000015E"/>
    <n v="81272"/>
    <x v="1"/>
    <x v="33"/>
    <s v="Contratación Selección Abreviada"/>
    <s v="Acuerdo Marco de Precios "/>
    <x v="1"/>
    <s v="CONTRATAR EL SERVICIO INTEGRAL DE ASEO Y CAFETERIA REGION 18: PCM Puerto INIRIDA."/>
    <s v="76111501 / 90101700 "/>
    <m/>
    <n v="10953977.800000001"/>
    <n v="25220"/>
    <s v="A-02-02-02-006-003 / A-02-02-02-008-005"/>
    <x v="0"/>
    <s v="En ejecución"/>
    <n v="45954"/>
    <s v="marzo"/>
    <d v="2020-03-10T00:00:00"/>
    <s v="orden de Compra "/>
    <s v="REGIONAL"/>
    <s v="Puerto Inírida "/>
    <s v="SERVICIOS DE ASEO, CAFETERIA Y OUTSOURCING SEASIN LIMITADA"/>
    <n v="900229503"/>
    <n v="2"/>
    <n v="84820"/>
    <d v="2020-03-10T00:00:00"/>
    <n v="10953977.800000001"/>
    <n v="0"/>
    <n v="0"/>
    <n v="0"/>
    <n v="10953977.800000001"/>
    <s v="Si "/>
    <d v="2020-03-10T00:00:00"/>
    <s v="41 CUMPLIM+ PAGO D SALARIOS_PRESTAC SOC LEGALES"/>
    <d v="2020-03-10T00:00:00"/>
    <d v="2020-10-31T00:00:00"/>
    <n v="235"/>
    <s v="ZUNIGA MORA RAFAEL RICARDO"/>
    <n v="80037461"/>
    <n v="0"/>
    <d v="1899-12-30T00:00:00"/>
    <n v="0"/>
    <d v="1899-12-30T00:00:00"/>
    <n v="0"/>
    <d v="1899-12-30T00:00:00"/>
    <n v="0"/>
    <d v="1899-12-30T00:00:00"/>
    <n v="0"/>
    <d v="1899-12-30T00:00:00"/>
    <n v="0"/>
    <d v="1899-12-30T00:00:00"/>
    <n v="10953977.800000001"/>
    <n v="0"/>
    <d v="1899-12-30T00:00:00"/>
    <n v="0"/>
    <d v="1899-12-30T00:00:00"/>
    <n v="0"/>
    <d v="1899-12-30T00:00:00"/>
    <n v="0"/>
    <d v="1899-12-30T00:00:00"/>
    <n v="235"/>
  </r>
  <r>
    <s v="Secop II"/>
    <n v="71"/>
    <s v="Belisa Amparo Oviedo"/>
    <s v="20206231405000050E"/>
    <s v="MC-008-2020"/>
    <x v="1"/>
    <x v="34"/>
    <s v="Contratación Mínima Cuantía"/>
    <s v="Mínima Cuantía"/>
    <x v="1"/>
    <s v="CONTRATAR EL SERVICIO DE MANTENIMIENTO PREVENTIVO Y CORRECTIVO INCLUIDO REPUESTOS PARA LOS VEHÍCULOS MULTIMARCA EN LA REGIONAL OCCIDENTE."/>
    <s v="78181502/03/05/07"/>
    <m/>
    <n v="17000000"/>
    <n v="20720"/>
    <s v="A-02-02-02-008-007"/>
    <x v="0"/>
    <s v="En ejecución"/>
    <s v="AO-003-2020"/>
    <s v="marzo"/>
    <d v="2020-03-10T00:00:00"/>
    <s v="Suministro"/>
    <s v="Regional Occidente"/>
    <s v="Cali"/>
    <s v="ARAUTOS LTDA"/>
    <n v="800191543"/>
    <n v="8"/>
    <n v="85820"/>
    <d v="2020-03-11T00:00:00"/>
    <n v="17000000"/>
    <n v="0"/>
    <n v="0"/>
    <n v="0"/>
    <n v="17000000"/>
    <s v="No"/>
    <s v="N/A"/>
    <s v="N/A"/>
    <d v="2020-03-10T00:00:00"/>
    <d v="2020-12-31T00:00:00"/>
    <n v="296"/>
    <s v="TELLO LOPEZ AIDA LORENA"/>
    <n v="27082113"/>
    <n v="0"/>
    <d v="1899-12-30T00:00:00"/>
    <n v="0"/>
    <d v="1899-12-30T00:00:00"/>
    <n v="0"/>
    <d v="1899-12-30T00:00:00"/>
    <n v="0"/>
    <d v="1899-12-30T00:00:00"/>
    <n v="0"/>
    <d v="1899-12-30T00:00:00"/>
    <n v="0"/>
    <d v="1899-12-30T00:00:00"/>
    <n v="17000000"/>
    <n v="0"/>
    <d v="1899-12-30T00:00:00"/>
    <n v="0"/>
    <d v="1899-12-30T00:00:00"/>
    <n v="0"/>
    <d v="1899-12-30T00:00:00"/>
    <n v="0"/>
    <d v="1899-12-30T00:00:00"/>
    <n v="296"/>
  </r>
  <r>
    <s v="Secop II"/>
    <n v="84"/>
    <s v="Belisa Amparo Oviedo"/>
    <s v="20206231405000066E"/>
    <s v="PCD-038-2020"/>
    <x v="1"/>
    <x v="34"/>
    <s v="Contratación Directa"/>
    <s v="Prestación de Servicios Profesionales "/>
    <x v="5"/>
    <s v="Contratar la 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
    <n v="82121802"/>
    <m/>
    <n v="31350000"/>
    <n v="24020"/>
    <s v="A-02-02-02-008-004"/>
    <x v="3"/>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55"/>
    <s v="Alejandra Maria Arcos "/>
    <s v="20206231405000047E"/>
    <s v="SIP-002-2020"/>
    <x v="1"/>
    <x v="35"/>
    <s v="Contratación Selección Abreviada"/>
    <s v="Subasta Inversa Electrónica"/>
    <x v="0"/>
    <s v="Contratar la prestación del servicio de mantenimiento preventivo y correctivo con bolsa de repuestos para los componentes de los CCTV, de acuerdo con los requerimientos técnicos de la Unidad Administrativa Especial Migración Colombia"/>
    <n v="43233200"/>
    <s v="Difusión de Tecnologías de Información y Telecomunicaciones"/>
    <n v="100450679"/>
    <n v="17420"/>
    <s v="C-1199-1002-10-0-1199001-02"/>
    <x v="0"/>
    <s v="En ejecución"/>
    <s v="CO-046-2020"/>
    <s v="abril"/>
    <d v="2020-04-27T00:00:00"/>
    <s v="Prestación de Servicios"/>
    <s v="Nivel Central"/>
    <s v="Bogotá D.C."/>
    <s v="VOXCOM TELECOMUNICACIONES SAS"/>
    <n v="830106748"/>
    <n v="8"/>
    <n v="122220"/>
    <d v="2020-04-28T00:00:00"/>
    <n v="100343665"/>
    <n v="0"/>
    <n v="0"/>
    <n v="0"/>
    <n v="100343665"/>
    <s v="Si "/>
    <d v="1899-12-30T00:00:00"/>
    <s v="N/A"/>
    <d v="2020-04-28T00:00:00"/>
    <d v="2020-12-31T00:00:00"/>
    <n v="247"/>
    <s v="LEONARDO SIERRA JIMENEZ"/>
    <n v="79787263"/>
    <n v="0"/>
    <d v="1899-12-30T00:00:00"/>
    <n v="0"/>
    <d v="1899-12-30T00:00:00"/>
    <n v="0"/>
    <d v="1899-12-30T00:00:00"/>
    <n v="0"/>
    <d v="1899-12-30T00:00:00"/>
    <n v="0"/>
    <d v="1899-12-30T00:00:00"/>
    <n v="0"/>
    <d v="1899-12-30T00:00:00"/>
    <n v="100343665"/>
    <n v="0"/>
    <d v="1899-12-30T00:00:00"/>
    <n v="0"/>
    <d v="1899-12-30T00:00:00"/>
    <n v="0"/>
    <d v="1899-12-30T00:00:00"/>
    <n v="0"/>
    <d v="1899-12-30T00:00:00"/>
    <n v="247"/>
  </r>
  <r>
    <s v="Secop II"/>
    <n v="67"/>
    <s v="Alejandra Maria Arcos "/>
    <s v="20206231411000009E"/>
    <s v="SIP-003-2020"/>
    <x v="1"/>
    <x v="35"/>
    <s v="Contratación Selección Abreviada"/>
    <s v="Subasta Inversa Electrónica"/>
    <x v="1"/>
    <s v="Contratar el suministro de materiales ferroeléctricos para atender los requerimientos que, en materia de mantenimiento locativo, hidráulico y eléctrico, se presenten en las regionales de Migración Colombia a nivel nacional."/>
    <n v="40141700"/>
    <s v="Componentes y Equipos para Distribución y Sistemas de Acondicionamiento "/>
    <n v="220000000"/>
    <n v="22420"/>
    <s v="A-02-02-01-001-005"/>
    <x v="0"/>
    <s v="En ejecución"/>
    <s v="CO 074 2020"/>
    <s v="junio"/>
    <d v="2020-06-16T00:00:00"/>
    <s v="Suministro"/>
    <s v="Nivel Central"/>
    <s v="N/A"/>
    <s v="FULL SOLUCIONES EMPRESARIALES SAS"/>
    <n v="900265299"/>
    <n v="7"/>
    <n v="158020"/>
    <d v="2020-06-16T00:00:00"/>
    <n v="220000000"/>
    <n v="0"/>
    <n v="0"/>
    <n v="0"/>
    <n v="220000000"/>
    <s v="Si "/>
    <d v="2020-06-17T00:00:00"/>
    <s v="CUMPLIMIENTO Y CALIDAD DE LOS BIENES"/>
    <d v="2020-03-23T00:00:00"/>
    <d v="2020-12-31T00:00:00"/>
    <n v="283"/>
    <s v="CARLOS EDUARDO USECHE OVALLES "/>
    <n v="1020712442"/>
    <n v="0"/>
    <d v="1899-12-30T00:00:00"/>
    <n v="0"/>
    <d v="1899-12-30T00:00:00"/>
    <n v="0"/>
    <d v="1899-12-30T00:00:00"/>
    <n v="0"/>
    <d v="1899-12-30T00:00:00"/>
    <n v="0"/>
    <d v="1899-12-30T00:00:00"/>
    <n v="0"/>
    <d v="1899-12-30T00:00:00"/>
    <n v="220000000"/>
    <n v="0"/>
    <d v="1899-12-30T00:00:00"/>
    <n v="0"/>
    <d v="1899-12-30T00:00:00"/>
    <n v="0"/>
    <d v="1899-12-30T00:00:00"/>
    <n v="0"/>
    <d v="1899-12-30T00:00:00"/>
    <n v="283"/>
  </r>
  <r>
    <s v="Tienda Virtual "/>
    <n v="99"/>
    <s v="Belisa Amparo Oviedo"/>
    <s v="20206231410000012E"/>
    <n v="76863"/>
    <x v="1"/>
    <x v="35"/>
    <s v="Contratación Selección Abreviada"/>
    <s v="Grandes Superficies"/>
    <x v="2"/>
    <s v="CONTRATAR LA ADQUISICION DE SILLAS PARA LOS FUNCIONARIOS DE MIGRACION COLOMBIA"/>
    <n v="56101500"/>
    <m/>
    <n v="19500000"/>
    <n v="22620"/>
    <s v="A-02-01-01-003-008"/>
    <x v="0"/>
    <s v="En ejecución"/>
    <n v="45477"/>
    <s v="febrero"/>
    <d v="2020-02-25T00:00:00"/>
    <s v="orden de Compra "/>
    <s v="Nivel Central"/>
    <s v="Bogotá D.C."/>
    <s v="CENCONSUD COLOMBIA S.A."/>
    <n v="900155107"/>
    <n v="1"/>
    <n v="66820"/>
    <d v="2020-02-25T00:00:00"/>
    <n v="19359395"/>
    <n v="0"/>
    <n v="0"/>
    <n v="0"/>
    <n v="19359395"/>
    <s v="No"/>
    <d v="1899-12-30T00:00:00"/>
    <s v="N/A"/>
    <d v="2020-02-25T00:00:00"/>
    <d v="2020-04-25T00:00:00"/>
    <n v="60"/>
    <s v="ORLANDO TOCANCIPA "/>
    <n v="79292555"/>
    <n v="0"/>
    <d v="1899-12-30T00:00:00"/>
    <n v="0"/>
    <d v="1899-12-30T00:00:00"/>
    <n v="0"/>
    <d v="1899-12-30T00:00:00"/>
    <n v="0"/>
    <d v="1899-12-30T00:00:00"/>
    <n v="0"/>
    <d v="1899-12-30T00:00:00"/>
    <n v="0"/>
    <d v="1899-12-30T00:00:00"/>
    <n v="19359395"/>
    <n v="0"/>
    <d v="1899-12-30T00:00:00"/>
    <n v="0"/>
    <d v="1899-12-30T00:00:00"/>
    <n v="0"/>
    <d v="1899-12-30T00:00:00"/>
    <n v="0"/>
    <d v="1899-12-30T00:00:00"/>
    <n v="60"/>
  </r>
  <r>
    <s v="Secop II"/>
    <n v="114"/>
    <s v="Diana Esperanza Duran Garcia "/>
    <s v="20206231403000006E"/>
    <s v="SIP-006-2020"/>
    <x v="1"/>
    <x v="35"/>
    <s v="Contratación Selección Abreviada"/>
    <s v="Subasta Inversa Electrónica"/>
    <x v="0"/>
    <s v="Adquirir extensión de garantía para los servidores marca DELL, con su debido soporte, que hacen parte de la plataforma tecnológica de la Unidad Administrativa Especial Migración Colombia."/>
    <n v="81111500"/>
    <s v="Ingeniería de software o hardware"/>
    <n v="166824121"/>
    <n v="21820"/>
    <s v="C-1199-1002-10-0-1199001-02 "/>
    <x v="0"/>
    <s v="En ejecución"/>
    <s v="CO-042-2020"/>
    <s v="abril"/>
    <d v="2020-04-14T00:00:00"/>
    <s v="Compraventa"/>
    <s v="Nivel Nacional "/>
    <s v="Bogotá D.C."/>
    <s v="ORIGIN IT SAS "/>
    <n v="900471414"/>
    <n v="0"/>
    <n v="110720"/>
    <d v="2020-04-15T00:00:00"/>
    <n v="166740000"/>
    <n v="0"/>
    <n v="0"/>
    <n v="0"/>
    <n v="166740000"/>
    <s v="Si "/>
    <d v="2020-04-20T00:00:00"/>
    <s v="2 CUMPLIMIENTO"/>
    <d v="2020-04-15T00:00:00"/>
    <d v="2020-05-15T00:00:00"/>
    <n v="30"/>
    <s v="OLAYA CARDONA JUAN ALEJANDRO"/>
    <n v="1087989085"/>
    <n v="0"/>
    <d v="1899-12-30T00:00:00"/>
    <n v="0"/>
    <d v="1899-12-30T00:00:00"/>
    <n v="0"/>
    <d v="1899-12-30T00:00:00"/>
    <n v="0"/>
    <d v="1899-12-30T00:00:00"/>
    <n v="0"/>
    <d v="1899-12-30T00:00:00"/>
    <n v="0"/>
    <d v="1899-12-30T00:00:00"/>
    <n v="166740000"/>
    <n v="0"/>
    <d v="1899-12-30T00:00:00"/>
    <n v="0"/>
    <d v="1899-12-30T00:00:00"/>
    <n v="0"/>
    <d v="1899-12-30T00:00:00"/>
    <n v="0"/>
    <d v="1899-12-30T00:00:00"/>
    <n v="30"/>
  </r>
  <r>
    <s v="Secop II"/>
    <n v="3"/>
    <s v="Diana Esperanza Duran Garcia "/>
    <s v="20206231405000062E"/>
    <s v="PCD-036-2020"/>
    <x v="1"/>
    <x v="36"/>
    <s v="Contratación Directa"/>
    <s v="Prestación de apoyo a la Gestión"/>
    <x v="1"/>
    <s v="Contratar la prestación de los servicios técnicos de apoyo a la gestión, con autonomía técnica y administrativa para apoyar al Grupo de Soporte a la Gestión Regional de la Subdirección Administrativa y Financiera, de acuerdo con las condiciones y especificaciones técnicas descritas en los Estudios Previos."/>
    <n v="80161504"/>
    <s v="Servicios de Oficina"/>
    <n v="18095000"/>
    <n v="22220"/>
    <s v="A-02-02-02-008-003 "/>
    <x v="0"/>
    <s v="En ejecución"/>
    <s v="CO-033-2020"/>
    <s v="febrero"/>
    <d v="2020-02-25T00:00:00"/>
    <s v="Prestación de Servicios  de Apoyo a la gestión"/>
    <s v="Nivel Central"/>
    <s v="Bogotá D.C."/>
    <s v="ANDREA DE LOS ANGELES MONTAÑA MARTINEZ "/>
    <n v="1020736151"/>
    <m/>
    <n v="67120"/>
    <d v="2020-02-25T00:00:00"/>
    <n v="18095000"/>
    <n v="0"/>
    <n v="0"/>
    <n v="0"/>
    <n v="18095000"/>
    <s v="No"/>
    <d v="1899-12-30T00:00:00"/>
    <s v="N/A"/>
    <d v="2020-02-25T00:00:00"/>
    <d v="2020-09-25T00:00:00"/>
    <n v="213"/>
    <s v="PENA MORENO HAROLD DAVID"/>
    <n v="79987754"/>
    <n v="0"/>
    <d v="1899-12-30T00:00:00"/>
    <n v="0"/>
    <d v="1899-12-30T00:00:00"/>
    <n v="0"/>
    <d v="1899-12-30T00:00:00"/>
    <n v="0"/>
    <d v="1899-12-30T00:00:00"/>
    <n v="0"/>
    <d v="1899-12-30T00:00:00"/>
    <n v="0"/>
    <d v="1899-12-30T00:00:00"/>
    <n v="18095000"/>
    <n v="0"/>
    <d v="1899-12-30T00:00:00"/>
    <n v="0"/>
    <d v="1899-12-30T00:00:00"/>
    <n v="0"/>
    <d v="1899-12-30T00:00:00"/>
    <n v="0"/>
    <d v="1899-12-30T00:00:00"/>
    <n v="213"/>
  </r>
  <r>
    <s v="Secop II"/>
    <n v="58"/>
    <s v="Diana Esperanza Duran Garcia "/>
    <s v="20206231405000060E"/>
    <s v="PCD-035-2020"/>
    <x v="1"/>
    <x v="36"/>
    <s v="Contratación Directa"/>
    <s v="Prestación de apoyo a la Gestión"/>
    <x v="2"/>
    <s v="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20”. Lo anterior, de acuerdo con las condiciones señaladas en las especificaciones y condiciones técnicas de los estudios previos."/>
    <s v="80161504 - 80161500"/>
    <s v="Servicios de oficina - Servicios de apoyo gerencial"/>
    <n v="11291280"/>
    <n v="21320"/>
    <s v="A-02-02-02-008-003"/>
    <x v="0"/>
    <s v="En ejecución"/>
    <s v="CO-034-2020"/>
    <s v="febrero"/>
    <d v="2020-02-25T00:00:00"/>
    <s v="Prestación de Servicios  de Apoyo a la gestión"/>
    <s v="Nivel Central"/>
    <s v="Bogotá D.C."/>
    <s v="AZUCENA PINZÓN RODRIGUEZ "/>
    <n v="51727720"/>
    <m/>
    <n v="67220"/>
    <d v="2020-02-25T00:00:00"/>
    <n v="11291280"/>
    <n v="0"/>
    <n v="0"/>
    <n v="0"/>
    <n v="11291280"/>
    <s v="No"/>
    <d v="1899-12-30T00:00:00"/>
    <s v="N/A"/>
    <d v="2020-02-25T00:00:00"/>
    <d v="2020-09-25T00:00:00"/>
    <n v="213"/>
    <s v="GRANADOS CRUZ CRISTHY LEIDI"/>
    <n v="21094954"/>
    <n v="0"/>
    <d v="1899-12-30T00:00:00"/>
    <n v="0"/>
    <d v="1899-12-30T00:00:00"/>
    <n v="0"/>
    <d v="1899-12-30T00:00:00"/>
    <n v="0"/>
    <d v="1899-12-30T00:00:00"/>
    <n v="0"/>
    <d v="1899-12-30T00:00:00"/>
    <n v="0"/>
    <d v="1899-12-30T00:00:00"/>
    <n v="11291280"/>
    <n v="0"/>
    <d v="1899-12-30T00:00:00"/>
    <n v="0"/>
    <d v="1899-12-30T00:00:00"/>
    <n v="0"/>
    <d v="1899-12-30T00:00:00"/>
    <n v="0"/>
    <d v="1899-12-30T00:00:00"/>
    <n v="213"/>
  </r>
  <r>
    <s v="Secop II"/>
    <n v="68"/>
    <s v="Alejandra Maria Arcos "/>
    <s v="20206231405000065E"/>
    <s v="SIP-004-2020"/>
    <x v="1"/>
    <x v="36"/>
    <s v="Contratación Selección Abreviada"/>
    <s v="Subasta Inversa Electrónica"/>
    <x v="1"/>
    <s v="Contratar la prestación del servicio de mantenimiento general preventivo y correctivo con suministro de repuestos, para los equipos de aire acondicionado en los inmuebles a cargo de Migración Colombia a nivel nacional. "/>
    <n v="72101511"/>
    <s v="Servicios de Edificación, Construcción de Instalaciones y Mantenimiento"/>
    <n v="100000000"/>
    <n v="23420"/>
    <s v="A-02-02-02-008-007"/>
    <x v="0"/>
    <s v="En ejecución"/>
    <s v="CO 059 2020 "/>
    <s v="mayo"/>
    <d v="2020-05-11T00:00:00"/>
    <s v="Prestación de Servicios"/>
    <s v="Nivel Nacional "/>
    <s v="N/A"/>
    <s v="COMERCIALIZADORA ELECTROMERO SAS"/>
    <n v="900495749"/>
    <n v="6"/>
    <n v="133320"/>
    <n v="100000000"/>
    <n v="0"/>
    <n v="0"/>
    <n v="0"/>
    <n v="0"/>
    <n v="0"/>
    <s v="Si "/>
    <d v="2020-05-13T00:00:00"/>
    <s v="cumplimiento , salario y prestaciones, calidad del servicio, correcto funcionamiento de los bienes, resposabilidad extracontractual"/>
    <d v="2020-05-13T00:00:00"/>
    <d v="2020-12-31T00:00:00"/>
    <n v="232"/>
    <s v="CARLOS EDUARDO USECHE OVALLES "/>
    <n v="1020712442"/>
    <n v="0"/>
    <d v="1899-12-30T00:00:00"/>
    <n v="0"/>
    <d v="1899-12-30T00:00:00"/>
    <n v="0"/>
    <d v="1899-12-30T00:00:00"/>
    <n v="0"/>
    <d v="1899-12-30T00:00:00"/>
    <n v="0"/>
    <d v="1899-12-30T00:00:00"/>
    <n v="0"/>
    <d v="1899-12-30T00:00:00"/>
    <n v="0"/>
    <n v="0"/>
    <d v="1899-12-30T00:00:00"/>
    <n v="0"/>
    <d v="1899-12-30T00:00:00"/>
    <n v="0"/>
    <d v="1899-12-30T00:00:00"/>
    <n v="0"/>
    <d v="1899-12-30T00:00:00"/>
    <n v="232"/>
  </r>
  <r>
    <s v="Secop II"/>
    <n v="60"/>
    <s v="Diana Esperanza Duran Garcia "/>
    <s v="20206231405000077E"/>
    <s v="PCD-037-2020"/>
    <x v="1"/>
    <x v="37"/>
    <s v="Contratación Directa"/>
    <s v="Prestación de apoyo a la Gestión"/>
    <x v="0"/>
    <s v="Contratar la  prestación de los  servicios de apoyo a la gestión en la oficina de tecnología de la información, de acuerdo con las condiciones y especificaciones técnicas descritas en los estudios previos."/>
    <n v="81111803"/>
    <s v="Mantenimiento o soporte de redes de área local (LAN)"/>
    <n v="16100000"/>
    <n v="22720"/>
    <s v="C-1199-1002-10-0-1199001-02"/>
    <x v="0"/>
    <s v="En ejecución"/>
    <s v="CO-036-2020"/>
    <s v="marzo"/>
    <d v="2020-03-02T00:00:00"/>
    <s v="Prestación de Servicios  de Apoyo a la gestión"/>
    <s v="Nivel Central"/>
    <s v="Bogotá D.C."/>
    <s v="NESTOR MONTENEGRO GOMEZ  "/>
    <n v="19262345"/>
    <m/>
    <n v="71820"/>
    <d v="2020-03-02T00:00:00"/>
    <n v="16100000"/>
    <n v="0"/>
    <n v="0"/>
    <n v="0"/>
    <n v="16100000"/>
    <s v="No"/>
    <d v="1899-12-30T00:00:00"/>
    <s v="N/A"/>
    <d v="2020-03-03T00:00:00"/>
    <d v="2020-10-03T00:00:00"/>
    <n v="214"/>
    <s v="GERMAN RUBIANO BELTRAN"/>
    <n v="79347330"/>
    <n v="0"/>
    <d v="1899-12-30T00:00:00"/>
    <n v="0"/>
    <d v="1899-12-30T00:00:00"/>
    <n v="0"/>
    <d v="1899-12-30T00:00:00"/>
    <n v="0"/>
    <d v="1899-12-30T00:00:00"/>
    <n v="0"/>
    <d v="1899-12-30T00:00:00"/>
    <n v="0"/>
    <d v="1899-12-30T00:00:00"/>
    <n v="16100000"/>
    <n v="0"/>
    <d v="1899-12-30T00:00:00"/>
    <n v="0"/>
    <d v="1899-12-30T00:00:00"/>
    <n v="0"/>
    <d v="1899-12-30T00:00:00"/>
    <n v="0"/>
    <d v="1899-12-30T00:00:00"/>
    <n v="214"/>
  </r>
  <r>
    <s v="Secop II"/>
    <n v="92"/>
    <s v="Diana Esperanza Duran Garcia "/>
    <s v="20206231405000056E"/>
    <s v="SIP-007-2020"/>
    <x v="1"/>
    <x v="37"/>
    <s v="Contratación Selección Abreviada"/>
    <s v="Subasta Inversa Electrónica"/>
    <x v="0"/>
    <s v="Contratar la prestación del servicio de videoconferencia entre las sedes de la Unidad Administrativa Especial Migración Colombia, de acuerdo con los requerimientos técnicos de la Entidad."/>
    <n v="81111800"/>
    <s v="Servicios de Sistemas y Administración de Componentes de Sistemas"/>
    <n v="410913081"/>
    <n v="22320"/>
    <s v="C-1199-1002-10-0-1199001-02"/>
    <x v="2"/>
    <s v="N/A"/>
    <s v="N/A"/>
    <s v="enero"/>
    <d v="1899-12-30T00:00:00"/>
    <s v="N/A"/>
    <s v="N/A"/>
    <s v="N/A"/>
    <s v="N/A"/>
    <s v="N/A"/>
    <m/>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95"/>
    <s v="Alejandra Maria Arcos "/>
    <s v="20206231403000005E"/>
    <s v="SIP-005-2020"/>
    <x v="1"/>
    <x v="37"/>
    <s v="Contratación Selección Abreviada"/>
    <s v="Subasta Inversa Electrónica"/>
    <x v="0"/>
    <s v="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
    <n v="72103300"/>
    <s v="Servicios de mantenimiento y reparación de infraestructura"/>
    <n v="149843921"/>
    <n v="23820"/>
    <s v="C-1199-1002-10-0-1199001-02"/>
    <x v="0"/>
    <s v="En ejecución"/>
    <s v="CO 052 2020"/>
    <s v="mayo"/>
    <d v="2020-05-07T00:00:00"/>
    <s v="Compraventa"/>
    <s v="Nivel Central"/>
    <s v="Bogotá D.C."/>
    <s v="INGEAL S.A"/>
    <n v="800039398"/>
    <n v="7"/>
    <n v="131520"/>
    <n v="149822500"/>
    <n v="0"/>
    <n v="0"/>
    <n v="0"/>
    <n v="0"/>
    <n v="0"/>
    <s v="Si "/>
    <d v="2020-05-14T00:00:00"/>
    <s v="cumplimiento, salario y prestaciones, calidad del servicio, responsabilidad extracontractual"/>
    <d v="2020-05-14T00:00:00"/>
    <d v="2020-12-31T00:00:00"/>
    <n v="231"/>
    <s v="EDGAR CASTIBLANCO "/>
    <n v="19477329"/>
    <n v="0"/>
    <d v="1899-12-30T00:00:00"/>
    <n v="0"/>
    <d v="1899-12-30T00:00:00"/>
    <n v="0"/>
    <d v="1899-12-30T00:00:00"/>
    <n v="0"/>
    <d v="1899-12-30T00:00:00"/>
    <n v="0"/>
    <d v="1899-12-30T00:00:00"/>
    <n v="0"/>
    <d v="1899-12-30T00:00:00"/>
    <n v="0"/>
    <n v="0"/>
    <d v="1899-12-30T00:00:00"/>
    <n v="0"/>
    <d v="1899-12-30T00:00:00"/>
    <n v="0"/>
    <d v="1899-12-30T00:00:00"/>
    <n v="0"/>
    <d v="1899-12-30T00:00:00"/>
    <n v="231"/>
  </r>
  <r>
    <s v="Secop II"/>
    <n v="96"/>
    <s v="Diana Esperanza Duran Garcia "/>
    <s v="20206231405000054E"/>
    <s v="SIP-008-2020"/>
    <x v="1"/>
    <x v="37"/>
    <s v="Contratación Selección Abreviada"/>
    <s v="Subasta Inversa Electrónica"/>
    <x v="0"/>
    <s v="Contratar el mantenimiento, soporte y suscripción de SmartNet para los equipos de conectividad CISCO de conformidad con las especificaciones técnicas de la Unidad Administrativa Especial Migración Colombia."/>
    <n v="72103300"/>
    <s v="Servicios de mantenimiento y reparación de infraestructura"/>
    <n v="135350119"/>
    <n v="22520"/>
    <s v="C-1199-1002-10-0-1199001-02"/>
    <x v="2"/>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70"/>
    <s v="Diana Esperanza Duran Garcia "/>
    <s v="20206231405000058E"/>
    <s v="SIP-009-2020"/>
    <x v="1"/>
    <x v="38"/>
    <s v="Contratación Selección Abreviada"/>
    <s v="Subasta Inversa Electrónica"/>
    <x v="1"/>
    <s v="Contratar la prestación del servicio de mantenimiento general preventivo y correctivo para las plantas eléctricas a cargo de Migración Colombia a Nivel Nacional."/>
    <n v="72151514"/>
    <s v="Servicio de mantenimiento de energía de emergencia o de reserva"/>
    <n v="95000000"/>
    <n v="23620"/>
    <s v="A-02-02-02-008-007 "/>
    <x v="2"/>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75"/>
    <s v="Alejandra Maria Arcos "/>
    <s v="20206231405000068E"/>
    <s v="MC-011-2020"/>
    <x v="1"/>
    <x v="38"/>
    <s v="Contratación Mínima Cuantía"/>
    <s v="Mínima Cuantía"/>
    <x v="1"/>
    <s v="CONTRATAR EL SERVICIO DE MANTENIMIENTO PREVENTIVO Y CORRECTIVO INCLUIDO REPUESTOS PARA EL PARQUE AUTOMOTOR DE LA REGIONAL AMAZONAS."/>
    <n v="78181502"/>
    <s v="Servicios de mantenimiento y reparación de vehículos"/>
    <n v="17000000"/>
    <n v="21420"/>
    <s v="A-02-02-02-008-007"/>
    <x v="0"/>
    <s v="En ejecución"/>
    <s v="AO-006-2020"/>
    <s v="marzo"/>
    <d v="2020-03-18T00:00:00"/>
    <s v="Prestación de Servicios"/>
    <s v="Regional Amazonas"/>
    <s v="Leticia"/>
    <s v="FAUSTO PASTOR CUELLAR CUELLAR"/>
    <n v="80525481"/>
    <n v="4"/>
    <n v="92220"/>
    <d v="2020-03-18T00:00:00"/>
    <n v="17000000"/>
    <n v="0"/>
    <n v="0"/>
    <n v="0"/>
    <n v="17000000"/>
    <s v="No"/>
    <d v="1899-12-30T00:00:00"/>
    <s v="N/A"/>
    <d v="2020-03-18T00:00:00"/>
    <d v="2020-12-31T00:00:00"/>
    <n v="288"/>
    <s v="MARCOS AVILA BARBOSA"/>
    <n v="15886912"/>
    <n v="0"/>
    <d v="1899-12-30T00:00:00"/>
    <n v="0"/>
    <d v="1899-12-30T00:00:00"/>
    <n v="0"/>
    <d v="1899-12-30T00:00:00"/>
    <n v="0"/>
    <d v="1899-12-30T00:00:00"/>
    <n v="0"/>
    <d v="1899-12-30T00:00:00"/>
    <n v="0"/>
    <d v="1899-12-30T00:00:00"/>
    <n v="17000000"/>
    <n v="0"/>
    <d v="1899-12-30T00:00:00"/>
    <n v="0"/>
    <d v="1899-12-30T00:00:00"/>
    <n v="0"/>
    <d v="1899-12-30T00:00:00"/>
    <n v="0"/>
    <d v="1899-12-30T00:00:00"/>
    <n v="288"/>
  </r>
  <r>
    <s v="Secop II"/>
    <n v="77"/>
    <s v="Alejandra Maria Arcos "/>
    <s v="20206231405000067E"/>
    <s v="MC-012-2020"/>
    <x v="1"/>
    <x v="38"/>
    <s v="Contratación Mínima Cuantía"/>
    <s v="Mínima Cuantía"/>
    <x v="1"/>
    <s v="CONTRATAR EL SERVICIO DE MANTENIMIENTO PREVENTIVO Y CORRECTIVO INCLUIDO REPUESTOS PARA EL PARQUE AUTOMOTOR DE LA REGIONAL ANTIOQUIA."/>
    <n v="78181502"/>
    <s v="Servicios de mantenimiento y reparación de vehículos"/>
    <n v="17000000"/>
    <n v="21020"/>
    <s v="A-02-02-02-008-007"/>
    <x v="0"/>
    <s v="En ejecución"/>
    <s v="AO-007-2020"/>
    <s v="marzo"/>
    <d v="2020-03-25T00:00:00"/>
    <s v="Prestación de Servicios"/>
    <s v="Regional  Antioquia"/>
    <s v="Medellín"/>
    <s v="DIEGO LOPEZ S.A.S"/>
    <n v="890302988"/>
    <n v="7"/>
    <n v="96020"/>
    <d v="2020-03-25T00:00:00"/>
    <n v="17000000"/>
    <n v="0"/>
    <n v="0"/>
    <n v="0"/>
    <n v="17000000"/>
    <s v="No"/>
    <d v="1899-12-30T00:00:00"/>
    <s v="N/A"/>
    <d v="2020-03-25T00:00:00"/>
    <d v="2020-12-31T00:00:00"/>
    <n v="281"/>
    <s v="JAIRO ROJAS PEREZ"/>
    <n v="19333768"/>
    <n v="0"/>
    <d v="1899-12-30T00:00:00"/>
    <n v="0"/>
    <d v="1899-12-30T00:00:00"/>
    <n v="0"/>
    <d v="1899-12-30T00:00:00"/>
    <n v="0"/>
    <d v="1899-12-30T00:00:00"/>
    <n v="0"/>
    <d v="1899-12-30T00:00:00"/>
    <n v="0"/>
    <d v="1899-12-30T00:00:00"/>
    <n v="17000000"/>
    <n v="0"/>
    <d v="1899-12-30T00:00:00"/>
    <n v="0"/>
    <d v="1899-12-30T00:00:00"/>
    <n v="0"/>
    <d v="1899-12-30T00:00:00"/>
    <n v="0"/>
    <d v="1899-12-30T00:00:00"/>
    <n v="281"/>
  </r>
  <r>
    <s v="Secop II"/>
    <n v="79"/>
    <s v="Diana Esperanza Duran Garcia "/>
    <s v="20206231407000003E"/>
    <s v="MC-009-2020"/>
    <x v="1"/>
    <x v="38"/>
    <s v="Contratación Mínima Cuantía"/>
    <s v="Mínima Cuantía"/>
    <x v="1"/>
    <s v="Contratar el servicio de mantenimiento preventivo y correctivo incluido repuestos para el parque automotor asignado a la Regional Guajira."/>
    <n v="78181502"/>
    <s v="Servicios de mantenimiento y reparación de vehículos"/>
    <n v="37000000"/>
    <n v="20920"/>
    <s v="A-02-02-02-008-007 "/>
    <x v="0"/>
    <s v="En ejecución"/>
    <s v="AO-009-2020"/>
    <s v="marzo"/>
    <d v="2020-03-25T00:00:00"/>
    <s v="Aceptación de oferta"/>
    <s v="Regional Guajira"/>
    <s v="Riohacha"/>
    <s v="FILTROS Y LUBRICANTES DE LA GUAJIRA "/>
    <n v="84079101"/>
    <n v="1"/>
    <n v="98020"/>
    <d v="2020-03-30T00:00:00"/>
    <n v="37000000"/>
    <n v="0"/>
    <n v="0"/>
    <n v="0"/>
    <n v="37000000"/>
    <s v="No"/>
    <d v="1899-12-30T00:00:00"/>
    <s v="N/A"/>
    <d v="2020-03-30T00:00:00"/>
    <d v="2020-12-31T00:00:00"/>
    <n v="276"/>
    <s v=" PONCE CALVO LEONIDAS ALBERTO "/>
    <n v="12724487"/>
    <n v="0"/>
    <d v="1899-12-30T00:00:00"/>
    <n v="0"/>
    <d v="1899-12-30T00:00:00"/>
    <n v="0"/>
    <d v="1899-12-30T00:00:00"/>
    <n v="0"/>
    <d v="1899-12-30T00:00:00"/>
    <n v="0"/>
    <d v="1899-12-30T00:00:00"/>
    <n v="0"/>
    <d v="1899-12-30T00:00:00"/>
    <n v="37000000"/>
    <n v="0"/>
    <d v="1899-12-30T00:00:00"/>
    <n v="0"/>
    <d v="1899-12-30T00:00:00"/>
    <n v="0"/>
    <d v="1899-12-30T00:00:00"/>
    <n v="0"/>
    <d v="1899-12-30T00:00:00"/>
    <n v="276"/>
  </r>
  <r>
    <s v="Secop II"/>
    <n v="80"/>
    <s v="Diana Esperanza Duran Garcia "/>
    <s v="20206231407000002E"/>
    <s v="MC-010-2020"/>
    <x v="1"/>
    <x v="38"/>
    <s v="Contratación Mínima Cuantía"/>
    <s v="Mínima Cuantía"/>
    <x v="1"/>
    <s v="Contratar el servicio de mantenimiento preventivo y correctivo incluido repuestos para el parque automotor de la regional Eje Cafetero."/>
    <n v="78181502"/>
    <s v="Servicios de mantenimiento y reparación de vehículos"/>
    <n v="17000000"/>
    <n v="20820"/>
    <s v="A-02-02-02-008-007 "/>
    <x v="0"/>
    <s v="En ejecución"/>
    <s v="AO-008-2020"/>
    <s v="marzo"/>
    <d v="2020-03-24T00:00:00"/>
    <s v="Aceptación de oferta"/>
    <s v="Regional Eje Cafetero"/>
    <s v="Armenia"/>
    <s v="SERVIAUTOS DOSQUEBRADAS S.A.S"/>
    <n v="901046633"/>
    <n v="9"/>
    <n v="97620"/>
    <d v="2020-03-26T00:00:00"/>
    <n v="17000000"/>
    <n v="0"/>
    <n v="0"/>
    <n v="0"/>
    <n v="17000000"/>
    <s v="No"/>
    <d v="1899-12-30T00:00:00"/>
    <s v="N/A"/>
    <d v="2020-03-26T00:00:00"/>
    <d v="2020-12-31T00:00:00"/>
    <n v="280"/>
    <s v="ELIZABEHT USECHE MARIN "/>
    <n v="25166983"/>
    <n v="0"/>
    <d v="1899-12-30T00:00:00"/>
    <n v="0"/>
    <d v="1899-12-30T00:00:00"/>
    <n v="0"/>
    <d v="1899-12-30T00:00:00"/>
    <n v="0"/>
    <d v="1899-12-30T00:00:00"/>
    <n v="0"/>
    <d v="1899-12-30T00:00:00"/>
    <n v="0"/>
    <d v="1899-12-30T00:00:00"/>
    <n v="17000000"/>
    <n v="0"/>
    <d v="1899-12-30T00:00:00"/>
    <n v="0"/>
    <d v="1899-12-30T00:00:00"/>
    <n v="0"/>
    <d v="1899-12-30T00:00:00"/>
    <n v="0"/>
    <d v="1899-12-30T00:00:00"/>
    <n v="280"/>
  </r>
  <r>
    <s v="Secop II"/>
    <n v="84"/>
    <s v="Belisa Amparo Oviedo"/>
    <s v="20206231405000066E"/>
    <s v="PCD-038-2020a"/>
    <x v="1"/>
    <x v="38"/>
    <s v="Contratación Directa"/>
    <s v="Prestación de Servicios Profesionales "/>
    <x v="5"/>
    <s v="Contratar la 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
    <n v="82121802"/>
    <m/>
    <n v="31350000"/>
    <n v="24020"/>
    <s v="A-02-02-02-008-004"/>
    <x v="0"/>
    <s v="En ejecución"/>
    <s v="CO-038-2020a"/>
    <s v="marzo"/>
    <d v="2020-03-16T00:00:00"/>
    <s v="Compraventa"/>
    <s v="Nivel Central"/>
    <s v="Bogotá D.C."/>
    <s v="CASA EDITORIAL AVANCE JURIDICO S.A."/>
    <n v="830041326"/>
    <n v="2"/>
    <n v="89520"/>
    <d v="2020-03-17T00:00:00"/>
    <n v="31350000"/>
    <n v="0"/>
    <n v="0"/>
    <n v="0"/>
    <n v="31350000"/>
    <s v="No"/>
    <s v="N/A"/>
    <s v="N/A"/>
    <d v="2020-03-16T00:00:00"/>
    <d v="2020-07-16T00:00:00"/>
    <n v="122"/>
    <s v="GUADALUPE ARBELAEZ IZQUIERDO"/>
    <n v="39774921"/>
    <n v="0"/>
    <d v="1899-12-30T00:00:00"/>
    <n v="0"/>
    <d v="1899-12-30T00:00:00"/>
    <n v="0"/>
    <d v="1899-12-30T00:00:00"/>
    <n v="0"/>
    <d v="1899-12-30T00:00:00"/>
    <n v="0"/>
    <d v="1899-12-30T00:00:00"/>
    <n v="0"/>
    <d v="1899-12-30T00:00:00"/>
    <n v="31350000"/>
    <n v="0"/>
    <d v="1899-12-30T00:00:00"/>
    <n v="0"/>
    <d v="1899-12-30T00:00:00"/>
    <n v="0"/>
    <d v="1899-12-30T00:00:00"/>
    <n v="0"/>
    <d v="1899-12-30T00:00:00"/>
    <n v="122"/>
  </r>
  <r>
    <s v="Secop II"/>
    <n v="94"/>
    <s v="Jose Clemente Gomez Romero"/>
    <s v="20206231405000053E"/>
    <s v="PCD-039-2020"/>
    <x v="1"/>
    <x v="38"/>
    <s v="Contratación Directa"/>
    <s v="Exclusividad"/>
    <x v="0"/>
    <s v="Contratar el servicio de mantenimiento preventivo y correctivo con suministro de repuestos para los servidores de telefonía, de conformidad con las especificaciones técnicas de la Unidad Administrativa Especial Migración Colombia"/>
    <s v="721033- 811617 "/>
    <s v="servicios de telecomunicaciaones"/>
    <n v="250000000"/>
    <n v="23220"/>
    <s v="C-1199-1002-10-0-1199001-02 "/>
    <x v="0"/>
    <s v="En ejecución"/>
    <s v="CO-043-2020"/>
    <s v="abril"/>
    <d v="2020-04-15T00:00:00"/>
    <s v="Prestación de Servicios"/>
    <s v="Nivel Central"/>
    <s v="Bogotá D.C."/>
    <s v="M@ICROTEL S.A.S."/>
    <n v="860353110"/>
    <n v="7"/>
    <n v="116320"/>
    <d v="2020-04-21T00:00:00"/>
    <n v="250000000"/>
    <n v="0"/>
    <n v="0"/>
    <n v="0"/>
    <n v="250000000"/>
    <s v="N/A"/>
    <d v="1899-12-30T00:00:00"/>
    <s v="41 CUMPLIM+ PAGO D SALARIOS_PRESTAC SOC LEGALES"/>
    <d v="2020-04-23T00:00:00"/>
    <d v="2020-12-31T00:00:00"/>
    <n v="252"/>
    <s v="CASTIBLANCO GONZALEZ EDGAR ALBERTO"/>
    <n v="19477329"/>
    <n v="0"/>
    <d v="1899-12-30T00:00:00"/>
    <n v="0"/>
    <d v="1899-12-30T00:00:00"/>
    <n v="0"/>
    <d v="1899-12-30T00:00:00"/>
    <n v="0"/>
    <d v="1899-12-30T00:00:00"/>
    <n v="0"/>
    <d v="1899-12-30T00:00:00"/>
    <n v="0"/>
    <d v="1899-12-30T00:00:00"/>
    <n v="250000000"/>
    <n v="0"/>
    <d v="1899-12-30T00:00:00"/>
    <n v="0"/>
    <d v="1899-12-30T00:00:00"/>
    <n v="0"/>
    <d v="1899-12-30T00:00:00"/>
    <n v="0"/>
    <d v="1899-12-30T00:00:00"/>
    <n v="252"/>
  </r>
  <r>
    <s v="Secop II"/>
    <n v="151"/>
    <s v="Belisa Amparo Oviedo"/>
    <s v="20206231405000066E"/>
    <s v="SIP-010-2020"/>
    <x v="1"/>
    <x v="38"/>
    <s v="Contratación Selección Abreviada"/>
    <s v="Subasta Inversa Electrónica"/>
    <x v="1"/>
    <s v="Contratar la prestación del servicio de impresión, fotocopiado y escáner de documentos, mediante la figura de outsourcing, de acuerdo con el cuadro de cantidades de las especificaciones técnicas en las sedes previstas en la Unidad Administrativa Especial de Migración Colombia."/>
    <s v="82121500; 82121700; 80161800"/>
    <m/>
    <n v="107500000"/>
    <n v="22820"/>
    <s v="A-02-02-02-008-009"/>
    <x v="0"/>
    <s v="En ejecución"/>
    <s v="CO-056-2020"/>
    <s v="mayo"/>
    <d v="2020-05-08T00:00:00"/>
    <s v="Prestación de Servicios"/>
    <s v="Nivel Central"/>
    <s v="Bogotá D.C."/>
    <s v="SOLUTION COPY LTDA"/>
    <n v="830053669"/>
    <n v="5"/>
    <n v="133220"/>
    <d v="2020-05-08T00:00:00"/>
    <n v="107500000"/>
    <n v="0"/>
    <n v="0"/>
    <n v="0"/>
    <n v="107500000"/>
    <s v="Si "/>
    <d v="2020-05-11T00:00:00"/>
    <s v="41 CUMPLIM+ PAGO D SALARIOS_PRESTAC SOC LEGALES"/>
    <d v="2020-05-08T00:00:00"/>
    <d v="2020-12-31T00:00:00"/>
    <n v="237"/>
    <s v="VIVIANA CORREDOR GARCIA"/>
    <n v="39545769"/>
    <n v="0"/>
    <d v="1899-12-30T00:00:00"/>
    <n v="0"/>
    <d v="1899-12-30T00:00:00"/>
    <n v="0"/>
    <d v="1899-12-30T00:00:00"/>
    <n v="0"/>
    <d v="1899-12-30T00:00:00"/>
    <n v="0"/>
    <d v="1899-12-30T00:00:00"/>
    <n v="0"/>
    <d v="1899-12-30T00:00:00"/>
    <n v="107500000"/>
    <n v="0"/>
    <d v="1899-12-30T00:00:00"/>
    <n v="0"/>
    <d v="1899-12-30T00:00:00"/>
    <n v="0"/>
    <d v="1899-12-30T00:00:00"/>
    <n v="0"/>
    <d v="1899-12-30T00:00:00"/>
    <n v="237"/>
  </r>
  <r>
    <s v="Secop II"/>
    <n v="87"/>
    <s v="Diana Esperanza Duran Garcia "/>
    <s v="20206231405000057E"/>
    <s v="SAMC-002-2020"/>
    <x v="5"/>
    <x v="39"/>
    <s v="Contratación Selección Abreviada"/>
    <s v="Menor Cuantía"/>
    <x v="2"/>
    <s v="CONTRATAR UNA EMPRESA ESPECIALIZADA EN LA REALIZACION EXAMENES MEDICOS OCUPACIONES DE INGRESO, EGRESO, PERIODICOS CON ENFASIS EN OSTEOMUSCULAR, CARDIOVASCULAR, OPTOMETRIA Y AUDIOMETRIA"/>
    <n v="85101502"/>
    <s v="Servicios clínicos especializados privados"/>
    <n v="43000000"/>
    <n v="25820"/>
    <s v="A-03-04-02-036 "/>
    <x v="3"/>
    <s v="Cancelado"/>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47"/>
    <s v="Belisa Amparo Oviedo"/>
    <s v="20206231411000003E"/>
    <s v="MC-018-2020"/>
    <x v="5"/>
    <x v="40"/>
    <s v="Contratación Mínima Cuantía"/>
    <s v="Mínima Cuantía"/>
    <x v="1"/>
    <s v="CONTRATAR EL SUMINISTRO DE COMBUSTIBLE PARA EL PARQUE AUTOMOTOR Y PLANTAS ELÉCTRICAS DE LA REGIONAL ANTIOQUIA PCM BAHÍA SOLANO."/>
    <s v="15101505, 15101506"/>
    <s v="Combustible Diesesl / Gasolina Corriente "/>
    <n v="2337500"/>
    <n v="18320"/>
    <s v="A-02-02-01-003-003 "/>
    <x v="1"/>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64"/>
    <s v="Belisa Amparo Oviedo"/>
    <s v="20206231411000013E"/>
    <s v="MC-015-2020"/>
    <x v="5"/>
    <x v="40"/>
    <s v="Contratación Mínima Cuantía"/>
    <s v="Mínima Cuantía"/>
    <x v="1"/>
    <s v="CONTRATAR EL SUMINISTRO DE COMBUSTIBLE PARA EL PARQUE AUTOMOTOR Y PLANTAS ELÉCTRICAS DE LA REGIONAL SAN ANDRES Y PROVIDENCIA  – CFSM SAN ANDRES Y PROVIDENCIA"/>
    <s v="15101505, 15101506"/>
    <s v="Combustible Diesesl / Gasolina Corriente "/>
    <n v="4080000"/>
    <n v="22920"/>
    <s v="A-02-02-01-003-003 "/>
    <x v="0"/>
    <s v="En ejecución"/>
    <s v="AO-011-2020"/>
    <s v="abril"/>
    <d v="2020-04-13T00:00:00"/>
    <s v="Suministro"/>
    <s v="Regional San Andrés"/>
    <s v="N/A"/>
    <s v="AUTO ISLAS SAS"/>
    <n v="800020672"/>
    <n v="7"/>
    <n v="110420"/>
    <d v="2020-04-15T00:00:00"/>
    <n v="4080000"/>
    <n v="0"/>
    <n v="0"/>
    <n v="0"/>
    <n v="4080000"/>
    <s v="N/A"/>
    <d v="1899-12-30T00:00:00"/>
    <s v="N/A"/>
    <d v="2020-04-13T00:00:00"/>
    <d v="2020-12-31T00:00:00"/>
    <n v="262"/>
    <s v="TAMARA CABEZA PACHECO"/>
    <n v="40988421"/>
    <n v="0"/>
    <d v="1899-12-30T00:00:00"/>
    <n v="0"/>
    <d v="1899-12-30T00:00:00"/>
    <n v="0"/>
    <d v="1899-12-30T00:00:00"/>
    <n v="0"/>
    <d v="1899-12-30T00:00:00"/>
    <n v="0"/>
    <d v="1899-12-30T00:00:00"/>
    <n v="0"/>
    <d v="1899-12-30T00:00:00"/>
    <n v="4080000"/>
    <n v="0"/>
    <d v="1899-12-30T00:00:00"/>
    <n v="0"/>
    <d v="1899-12-30T00:00:00"/>
    <n v="0"/>
    <d v="1899-12-30T00:00:00"/>
    <n v="0"/>
    <d v="1899-12-30T00:00:00"/>
    <n v="262"/>
  </r>
  <r>
    <s v="Secop II"/>
    <n v="65"/>
    <s v="Belisa Amparo Oviedo"/>
    <s v="20206231411000012E"/>
    <s v="MC-016-2020"/>
    <x v="5"/>
    <x v="40"/>
    <s v="Contratación Mínima Cuantía"/>
    <s v="Mínima Cuantía"/>
    <x v="1"/>
    <s v="CONTRATAR EL SUMINISTRO DE COMBUSTIBLE PARA EL PARQUE AUTOMOTOR Y PLANTAS ELÉCTRICAS DE LA REGIONAL ANTIOQUIA  – PCMM CAPURGANA - TURBO"/>
    <s v="15101505, 15101506"/>
    <s v="Combustible Diesesl / Gasolina Corriente "/>
    <n v="7208000"/>
    <n v="23020"/>
    <s v="A-02-02-01-003-003 "/>
    <x v="1"/>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66"/>
    <s v="Belisa Amparo Oviedo"/>
    <s v="20206231411000018E"/>
    <s v="MC-017-2020"/>
    <x v="5"/>
    <x v="40"/>
    <s v="Contratación Mínima Cuantía"/>
    <s v="Mínima Cuantía"/>
    <x v="1"/>
    <s v="CONTRATAR EL SUMINISTRO DE COMBUSTIBLE PARA EL PARQUE AUTOMOTOR Y PLANTAS ELÉCTRICAS DE LA REGIONAL GUAJIRA  – CFSM MAICAO"/>
    <s v="15101505, 15101506"/>
    <s v="Combustible Diesesl / Gasolina Corriente "/>
    <n v="7480000"/>
    <n v="23120"/>
    <s v="A-02-02-01-003-003 "/>
    <x v="1"/>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07"/>
    <s v="Belisa Amparo Oviedo"/>
    <s v="20206231411000020E"/>
    <s v="SIP-014-2020"/>
    <x v="5"/>
    <x v="40"/>
    <s v="Contratación Selección Abreviada"/>
    <s v="Subasta Inversa Electrónica"/>
    <x v="1"/>
    <s v="CONTRATAR EL SUMINISTRO DE COMBUSTIBLE PARA LOS MUNICIPIOS NO CUBIERTOS POR EL ACUERDO MARCO DE PRECIOS DE COLOMBIA COMPRA EFICIENTE: AGUACHICA, BUENAVENTURA, CÚCUTA, IPIALES, LA DORADA, PASTO, QUIBDÓ, SAN GIL, SOLEDAD, PUERTO COLOMBIA, VALLEDUPAR, ARAUCA, BUCARAMANGA, TUNJA, POPAYÁN Y YOPAL."/>
    <s v="15101505, 15101506"/>
    <s v="Combustible Diesesl / Gasolina Corriente "/>
    <n v="95200000"/>
    <n v="29220"/>
    <s v="A-02-02-01-003-003 "/>
    <x v="0"/>
    <s v="En ejecución"/>
    <s v="CO-066-2020"/>
    <s v="enero"/>
    <d v="1899-12-30T00:00:00"/>
    <s v="Suministro"/>
    <s v="Nivel Nacional "/>
    <s v="Bogotá D.C."/>
    <s v="ORGANIZACION TERPEL S.A"/>
    <n v="830095213"/>
    <n v="0"/>
    <n v="144920"/>
    <d v="2020-05-22T00:00:00"/>
    <n v="95200000"/>
    <n v="0"/>
    <n v="0"/>
    <n v="0"/>
    <n v="95200000"/>
    <s v="Si "/>
    <d v="2020-05-19T00:00:00"/>
    <s v="41 CUMPLIM+ PAGO D SALARIOS_PRESTAC SOC LEGALES"/>
    <d v="2020-05-19T00:00:00"/>
    <d v="2020-12-31T00:00:00"/>
    <n v="226"/>
    <s v="CARLOS EDUARDO USECHE OVALLES "/>
    <n v="1020712442"/>
    <n v="0"/>
    <d v="1899-12-30T00:00:00"/>
    <n v="0"/>
    <d v="1899-12-30T00:00:00"/>
    <n v="0"/>
    <d v="1899-12-30T00:00:00"/>
    <n v="0"/>
    <d v="1899-12-30T00:00:00"/>
    <n v="0"/>
    <d v="1899-12-30T00:00:00"/>
    <n v="0"/>
    <d v="1899-12-30T00:00:00"/>
    <n v="95200000"/>
    <n v="0"/>
    <d v="1899-12-30T00:00:00"/>
    <n v="0"/>
    <d v="1899-12-30T00:00:00"/>
    <n v="0"/>
    <d v="1899-12-30T00:00:00"/>
    <n v="0"/>
    <d v="1899-12-30T00:00:00"/>
    <n v="226"/>
  </r>
  <r>
    <s v="Secop II"/>
    <n v="108"/>
    <s v="Belisa Amparo Oviedo"/>
    <s v="20206231411000019E"/>
    <s v="MC-023-2020"/>
    <x v="5"/>
    <x v="40"/>
    <s v="Contratación Mínima Cuantía"/>
    <s v="Mínima Cuantía"/>
    <x v="1"/>
    <s v="CONTRATAR EL SUMINISTRO DE COMBUSTIBLE PARA EL PARQUE AUTOMOTOR Y PLANTAS ELÉCTRICAS DE LA REGIONAL ORINOQUIA – PCMF  PTO CARREÑO"/>
    <s v="15101505, 15101506"/>
    <s v="Combustible Diesesl / Gasolina Corriente "/>
    <n v="3826000"/>
    <n v="30920"/>
    <s v="A-02-02-01-003-003 "/>
    <x v="1"/>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78"/>
    <s v="Diana Esperanza Duran Garcia "/>
    <s v="20206231407000009E"/>
    <s v="MC-014-2020"/>
    <x v="5"/>
    <x v="41"/>
    <s v="Contratación Mínima Cuantía"/>
    <s v="Mínima Cuantía"/>
    <x v="1"/>
    <s v="CONTRATAR EL SERVICIO DE MANTENIMIENTO PREVENTIVO Y CORRECTIVO INCLUIDO REPUESTOS PARA EL PARQUE AUTOMOTOR DE LA REGIONAL ORINOQUIA."/>
    <s v="78181502- 03 - 05 -07"/>
    <s v="Servicios de mantenimiento y reparación de vehículos"/>
    <n v="22000000"/>
    <s v="|28720"/>
    <s v="A-02-02-02-008-007 "/>
    <x v="0"/>
    <s v="En ejecución"/>
    <s v="AO-010-2020"/>
    <s v="abril"/>
    <d v="2020-04-02T00:00:00"/>
    <s v="Aceptación de oferta"/>
    <s v="Regional Orinoquia"/>
    <s v="Arauca"/>
    <s v=" TOYODIESEL "/>
    <n v="86066748"/>
    <n v="7"/>
    <n v="106320"/>
    <d v="2020-04-07T00:00:00"/>
    <n v="22000000"/>
    <n v="0"/>
    <n v="0"/>
    <n v="0"/>
    <n v="22000000"/>
    <s v="No"/>
    <d v="1899-12-30T00:00:00"/>
    <s v="N/A"/>
    <d v="2020-04-07T00:00:00"/>
    <d v="2020-12-31T00:00:00"/>
    <n v="268"/>
    <s v="AYALA CIFUENTES ARLEY GEOVANNY"/>
    <n v="1116789294"/>
    <n v="0"/>
    <d v="1899-12-30T00:00:00"/>
    <n v="0"/>
    <d v="1899-12-30T00:00:00"/>
    <n v="0"/>
    <d v="1899-12-30T00:00:00"/>
    <n v="0"/>
    <d v="1899-12-30T00:00:00"/>
    <n v="0"/>
    <d v="1899-12-30T00:00:00"/>
    <n v="0"/>
    <d v="1899-12-30T00:00:00"/>
    <n v="22000000"/>
    <n v="0"/>
    <d v="1899-12-30T00:00:00"/>
    <n v="0"/>
    <d v="1899-12-30T00:00:00"/>
    <n v="0"/>
    <d v="1899-12-30T00:00:00"/>
    <n v="0"/>
    <d v="1899-12-30T00:00:00"/>
    <n v="268"/>
  </r>
  <r>
    <s v="Tienda Virtual "/>
    <n v="105"/>
    <s v="Belisa Amparo Oviedo"/>
    <s v="20206231410000025E"/>
    <n v="82641"/>
    <x v="5"/>
    <x v="42"/>
    <s v="Contratación Selección Abreviada"/>
    <s v="Acuerdo Marco de Precios "/>
    <x v="1"/>
    <s v="CONTRATAR EL SERVICIO INTEGRAL DE ASEO Y CAFETERIA REGIÓN 8: SEDE 1: CFSM TUNJASEDE 2: CFSM YOPAL."/>
    <s v="76111501, 90101700"/>
    <s v="Servicios de limpieza y mantenimiento de edificios generales y de oficinas"/>
    <n v="22950000"/>
    <n v="31220"/>
    <s v="A-02-02-02-006-003 / A-02-02-02-008-005"/>
    <x v="0"/>
    <s v="En ejecución"/>
    <n v="47021"/>
    <s v="abril"/>
    <d v="2020-04-06T00:00:00"/>
    <s v="orden de Compra "/>
    <s v="Regional Andina"/>
    <s v="Tunja"/>
    <s v="MR CLEAN S.A."/>
    <n v="800062177"/>
    <n v="2"/>
    <n v="106420"/>
    <d v="2020-04-07T00:00:00"/>
    <n v="21522543.620000001"/>
    <n v="0"/>
    <n v="0"/>
    <n v="0"/>
    <n v="21522543.620000001"/>
    <s v="Si "/>
    <d v="2020-04-06T00:00:00"/>
    <s v="41 CUMPLIM+ PAGO D SALARIOS_PRESTAC SOC LEGALES"/>
    <d v="2020-04-14T00:00:00"/>
    <d v="2020-10-31T00:00:00"/>
    <n v="200"/>
    <s v="CARLOS ALBERTO ARCHILA CABRALES"/>
    <n v="79448817"/>
    <n v="0"/>
    <d v="1899-12-30T00:00:00"/>
    <n v="0"/>
    <d v="1899-12-30T00:00:00"/>
    <n v="0"/>
    <d v="1899-12-30T00:00:00"/>
    <n v="0"/>
    <d v="1899-12-30T00:00:00"/>
    <n v="0"/>
    <d v="1899-12-30T00:00:00"/>
    <n v="0"/>
    <d v="1899-12-30T00:00:00"/>
    <n v="21522543.620000001"/>
    <n v="0"/>
    <d v="1899-12-30T00:00:00"/>
    <n v="0"/>
    <d v="1899-12-30T00:00:00"/>
    <n v="0"/>
    <d v="1899-12-30T00:00:00"/>
    <n v="0"/>
    <d v="1899-12-30T00:00:00"/>
    <n v="200"/>
  </r>
  <r>
    <s v="Secop II"/>
    <n v="93"/>
    <s v="Alejandra Maria Arcos "/>
    <s v="20206231403000003E"/>
    <s v="SIP-011-2020"/>
    <x v="5"/>
    <x v="43"/>
    <s v="Contratación Selección Abreviada"/>
    <s v="Subasta Inversa Electrónica"/>
    <x v="0"/>
    <s v="Adquirir la extensión de garantía para los servidores marca Hewlett-Packard, con su debido soporte, que hacen parte de la plataforma tecnológica de la Unidad Administrativa Especial Migración Colombia. "/>
    <n v="81111500"/>
    <s v="Servicio basados en ingeniería, investigación y tecnología."/>
    <n v="491456243"/>
    <n v="26520"/>
    <s v="C-1199-1002-10-0-1199001-02 "/>
    <x v="0"/>
    <s v="En ejecución"/>
    <s v="CO 064 2020"/>
    <s v="mayo"/>
    <d v="2020-05-12T00:00:00"/>
    <s v="Compraventa"/>
    <s v="Nivel Central"/>
    <s v="Bogotá D.C."/>
    <s v="TEAM MANAGEMENT INFRAESTRUCTURE SAS"/>
    <n v="900220002"/>
    <n v="3"/>
    <n v="134720"/>
    <n v="406056892.22000003"/>
    <n v="0"/>
    <n v="0"/>
    <n v="0"/>
    <n v="0"/>
    <n v="0"/>
    <s v="Si "/>
    <d v="1899-12-30T00:00:00"/>
    <s v="cumplimiento"/>
    <d v="2020-05-13T00:00:00"/>
    <d v="2020-06-13T00:00:00"/>
    <n v="31"/>
    <s v="JUAN ALEJANDRO OLAYA CARDONA "/>
    <n v="1087989085"/>
    <n v="0"/>
    <d v="1899-12-30T00:00:00"/>
    <n v="0"/>
    <d v="1899-12-30T00:00:00"/>
    <n v="0"/>
    <d v="1899-12-30T00:00:00"/>
    <n v="0"/>
    <d v="1899-12-30T00:00:00"/>
    <n v="0"/>
    <d v="1899-12-30T00:00:00"/>
    <n v="0"/>
    <d v="1899-12-30T00:00:00"/>
    <n v="0"/>
    <n v="0"/>
    <d v="1899-12-30T00:00:00"/>
    <n v="0"/>
    <d v="1899-12-30T00:00:00"/>
    <n v="0"/>
    <d v="1899-12-30T00:00:00"/>
    <n v="0"/>
    <d v="1899-12-30T00:00:00"/>
    <n v="31"/>
  </r>
  <r>
    <s v="Tienda Virtual "/>
    <n v="102"/>
    <s v="Belisa Amparo Oviedo"/>
    <s v="20206231410000023E"/>
    <n v="82585"/>
    <x v="5"/>
    <x v="44"/>
    <s v="Contratación Selección Abreviada"/>
    <s v="Acuerdo Marco de Precios "/>
    <x v="1"/>
    <s v="CONTRATAR EL SERVICIO INTEGRAL DE ASEO Y CAFETERIA REGIÓN 4: SEDE 1: CFSM ARMENIA SEDE 2: CFSM Y SEDE PRINCIPAL EJE CAFETERO PEREIRA, SEDE 3: CFSM MANIZALES."/>
    <s v="76111501, 90101700"/>
    <s v="Servicios de limpieza y mantenimiento de edificios generales y de oficinas"/>
    <n v="50832471"/>
    <n v="31020"/>
    <s v="A-02-02-02-006-003 / A-02-02-02-008-005"/>
    <x v="0"/>
    <s v="En ejecución"/>
    <n v="46892"/>
    <s v="abril"/>
    <d v="2020-04-03T00:00:00"/>
    <s v="orden de Compra "/>
    <s v="Regional Eje Cafetero"/>
    <s v="Armenia"/>
    <s v="CENTRO ASEO MANTENIMIENTO PROFESIONAL S.A.S."/>
    <n v="900073254"/>
    <n v="1"/>
    <n v="103520"/>
    <d v="2020-04-03T00:00:00"/>
    <n v="41632290.829999998"/>
    <n v="0"/>
    <n v="0"/>
    <n v="0"/>
    <n v="41632290.829999998"/>
    <s v="Si "/>
    <d v="2020-04-06T00:00:00"/>
    <s v="41 CUMPLIM+ PAGO D SALARIOS_PRESTAC SOC LEGALES"/>
    <d v="2020-04-03T00:00:00"/>
    <d v="2020-10-31T00:00:00"/>
    <n v="211"/>
    <s v="ELIZABETH USECHE MARIN"/>
    <n v="25166983"/>
    <n v="0"/>
    <d v="1899-12-30T00:00:00"/>
    <n v="0"/>
    <d v="1899-12-30T00:00:00"/>
    <n v="0"/>
    <d v="1899-12-30T00:00:00"/>
    <n v="0"/>
    <d v="1899-12-30T00:00:00"/>
    <n v="0"/>
    <d v="1899-12-30T00:00:00"/>
    <n v="0"/>
    <d v="1899-12-30T00:00:00"/>
    <n v="41632290.829999998"/>
    <n v="0"/>
    <d v="1899-12-30T00:00:00"/>
    <n v="0"/>
    <d v="1899-12-30T00:00:00"/>
    <n v="0"/>
    <d v="1899-12-30T00:00:00"/>
    <n v="0"/>
    <d v="1899-12-30T00:00:00"/>
    <n v="211"/>
  </r>
  <r>
    <s v="Tienda Virtual "/>
    <n v="103"/>
    <s v="Belisa Amparo Oviedo"/>
    <s v="20206231410000022E"/>
    <n v="82557"/>
    <x v="5"/>
    <x v="44"/>
    <s v="Contratación Selección Abreviada"/>
    <s v="Acuerdo Marco de Precios "/>
    <x v="1"/>
    <s v="CONTRATAR EL SERVICIO INTEGRAL DE ASEO Y CAFETERIA REGION 5: Sede 1: Popayán Sede 2: Buenaventura, Sede 3: Calí, Sede 4: Palmira "/>
    <s v="76111501, 90101700"/>
    <s v="Servicios de limpieza y mantenimiento de edificios generales y de oficinas"/>
    <n v="71476807"/>
    <n v="30820"/>
    <s v="A-02-02-02-006-003 / A-02-02-02-008-005"/>
    <x v="0"/>
    <s v="En ejecución"/>
    <n v="46955"/>
    <s v="abril"/>
    <d v="2020-04-03T00:00:00"/>
    <s v="orden de Compra "/>
    <s v="Regional Occidente"/>
    <s v="Popayán "/>
    <s v="CENTRO ASEO MANTENIMIENTO PROFESIONAL S.A.S."/>
    <n v="900073254"/>
    <n v="1"/>
    <n v="104720"/>
    <d v="2020-04-03T00:00:00"/>
    <n v="62935879.100000001"/>
    <n v="0"/>
    <n v="0"/>
    <n v="0"/>
    <n v="62935879.100000001"/>
    <s v="Si "/>
    <d v="2020-04-06T00:00:00"/>
    <s v="41 CUMPLIM+ PAGO D SALARIOS_PRESTAC SOC LEGALES"/>
    <d v="2020-04-03T00:00:00"/>
    <d v="2020-10-31T00:00:00"/>
    <n v="211"/>
    <s v="AIDA LORENA TELLO"/>
    <n v="27082113"/>
    <n v="0"/>
    <d v="1899-12-30T00:00:00"/>
    <n v="0"/>
    <d v="1899-12-30T00:00:00"/>
    <n v="0"/>
    <d v="1899-12-30T00:00:00"/>
    <n v="0"/>
    <d v="1899-12-30T00:00:00"/>
    <n v="0"/>
    <d v="1899-12-30T00:00:00"/>
    <n v="0"/>
    <d v="1899-12-30T00:00:00"/>
    <n v="62935879.100000001"/>
    <n v="0"/>
    <d v="1899-12-30T00:00:00"/>
    <n v="0"/>
    <d v="1899-12-30T00:00:00"/>
    <n v="0"/>
    <d v="1899-12-30T00:00:00"/>
    <n v="0"/>
    <d v="1899-12-30T00:00:00"/>
    <n v="211"/>
  </r>
  <r>
    <s v="Tienda Virtual "/>
    <n v="104"/>
    <s v="Belisa Amparo Oviedo"/>
    <s v="20206231410000024E"/>
    <n v="82587"/>
    <x v="5"/>
    <x v="44"/>
    <s v="Contratación Selección Abreviada"/>
    <s v="Acuerdo Marco de Precios "/>
    <x v="1"/>
    <s v="CONTRATAR EL SERVICIO INTEGRAL DE ASEO Y CAFETERIA REGION 7: SEDE 1: NEIVA, SEDE 2: IBAGUÉ, SEDE 3: PUERTO LEGUIZAMO"/>
    <s v="76111501, 90101700"/>
    <s v="Servicios de limpieza y mantenimiento de edificios generales y de oficinas"/>
    <n v="52922190"/>
    <n v="31120"/>
    <s v="A-02-02-02-006-003 / A-02-02-02-008-005"/>
    <x v="0"/>
    <s v="En ejecución"/>
    <n v="46953"/>
    <s v="abril"/>
    <d v="2020-04-03T00:00:00"/>
    <s v="orden de Compra "/>
    <s v="Regional Andina"/>
    <s v="Neiva"/>
    <s v="CENTRO ASEO MANTENIMIENTO PROFESIONAL S.A.S."/>
    <n v="900073254"/>
    <n v="1"/>
    <n v="104620"/>
    <d v="2020-04-03T00:00:00"/>
    <n v="46203161.93"/>
    <n v="0"/>
    <n v="0"/>
    <n v="0"/>
    <n v="46203161.93"/>
    <s v="Si "/>
    <d v="2020-04-06T00:00:00"/>
    <s v="41 CUMPLIM+ PAGO D SALARIOS_PRESTAC SOC LEGALES"/>
    <d v="2020-04-03T00:00:00"/>
    <d v="2020-12-31T00:00:00"/>
    <n v="272"/>
    <s v="CARLOS ALBERTO ARCHILA CABRALES"/>
    <n v="79448817"/>
    <n v="0"/>
    <d v="1899-12-30T00:00:00"/>
    <n v="0"/>
    <d v="1899-12-30T00:00:00"/>
    <n v="0"/>
    <d v="1899-12-30T00:00:00"/>
    <n v="0"/>
    <d v="1899-12-30T00:00:00"/>
    <n v="0"/>
    <d v="1899-12-30T00:00:00"/>
    <n v="0"/>
    <d v="1899-12-30T00:00:00"/>
    <n v="46203161.93"/>
    <n v="0"/>
    <d v="1899-12-30T00:00:00"/>
    <n v="0"/>
    <d v="1899-12-30T00:00:00"/>
    <n v="0"/>
    <d v="1899-12-30T00:00:00"/>
    <n v="0"/>
    <d v="1899-12-30T00:00:00"/>
    <n v="272"/>
  </r>
  <r>
    <s v="Secop II"/>
    <n v="69"/>
    <s v="Alejandra Maria Arcos "/>
    <s v="20206231405000073E"/>
    <s v="SIP-012-2020"/>
    <x v="5"/>
    <x v="45"/>
    <s v="Contratación Selección Abreviada"/>
    <s v="Subasta Inversa Electrónica"/>
    <x v="1"/>
    <s v="Contratar la adquisición de aires acondicionados con instalación para las diferentes sedes de Migración Colombia a nivel nacional."/>
    <n v="40101701"/>
    <s v="Componentes y Equipos para Distribución y Sistemas de Acondicionamiento"/>
    <n v="125000000"/>
    <n v="25620"/>
    <s v="A-02-01-01-004-003 "/>
    <x v="0"/>
    <s v="En ejecución"/>
    <s v="CO 071 2020"/>
    <s v="junio"/>
    <d v="2020-06-10T00:00:00"/>
    <s v="Compraventa"/>
    <s v="Nivel Central"/>
    <s v="Bogotá D.C."/>
    <s v="AINECOL SAS"/>
    <n v="800120677"/>
    <n v="2"/>
    <n v="154720"/>
    <d v="2020-06-10T00:00:00"/>
    <n v="124989135.53"/>
    <n v="0"/>
    <n v="0"/>
    <n v="0"/>
    <n v="124989135.53"/>
    <s v="Si "/>
    <d v="2020-06-17T00:00:00"/>
    <s v="CUMPLIMIENTO, SALARIOS Y PRESTACIONES SOCIALES, CALIDAD DE LOS BIENES"/>
    <d v="2020-06-17T00:00:00"/>
    <d v="2020-12-31T00:00:00"/>
    <n v="197"/>
    <s v="CARLOS EDUARDO USECHE OVALLES "/>
    <n v="1020712442"/>
    <n v="0"/>
    <d v="1899-12-30T00:00:00"/>
    <n v="0"/>
    <d v="1899-12-30T00:00:00"/>
    <n v="0"/>
    <d v="1899-12-30T00:00:00"/>
    <n v="0"/>
    <d v="1899-12-30T00:00:00"/>
    <n v="0"/>
    <d v="1899-12-30T00:00:00"/>
    <n v="0"/>
    <d v="1899-12-30T00:00:00"/>
    <n v="124989135.53"/>
    <n v="0"/>
    <d v="1899-12-30T00:00:00"/>
    <n v="0"/>
    <d v="1899-12-30T00:00:00"/>
    <n v="0"/>
    <d v="1899-12-30T00:00:00"/>
    <n v="0"/>
    <d v="1899-12-30T00:00:00"/>
    <n v="197"/>
  </r>
  <r>
    <s v="Tienda Virtual "/>
    <n v="106"/>
    <s v="Belisa Amparo Oviedo"/>
    <s v="20206231410000026E"/>
    <n v="82642"/>
    <x v="5"/>
    <x v="45"/>
    <s v="Contratación Selección Abreviada"/>
    <s v="Acuerdo Marco de Precios "/>
    <x v="1"/>
    <s v="CONTRATAR EL SERVICIO INTEGRAL DE ASEO Y CAFETERIA REGIÓN 10: SEDE 1: CFSM VILLAVICENCIO"/>
    <s v="76111501, 90101700"/>
    <s v="Servicios de limpieza y mantenimiento de edificios generales y de oficinas"/>
    <n v="12550000"/>
    <n v="31320"/>
    <s v="A-02-02-02-006-003 / A-02-02-02-008-005"/>
    <x v="0"/>
    <s v="En ejecución"/>
    <n v="47020"/>
    <s v="abril"/>
    <d v="2020-04-06T00:00:00"/>
    <s v="orden de Compra "/>
    <s v="Regional Orinoquia"/>
    <s v="Villavicencio"/>
    <s v="KIOS SAS"/>
    <n v="900562598"/>
    <n v="8"/>
    <n v="122420"/>
    <d v="2020-04-28T00:00:00"/>
    <n v="11526198.310000001"/>
    <n v="0"/>
    <n v="0"/>
    <n v="0"/>
    <n v="11526198.310000001"/>
    <s v="N/A"/>
    <d v="1899-12-30T00:00:00"/>
    <s v="41 CUMPLIM+ PAGO D SALARIOS_PRESTAC SOC LEGALES"/>
    <d v="2020-04-07T00:00:00"/>
    <d v="2020-10-31T00:00:00"/>
    <n v="207"/>
    <s v="EDISON GUTIERREZ FORERO "/>
    <n v="86069766"/>
    <n v="0"/>
    <d v="1899-12-30T00:00:00"/>
    <n v="0"/>
    <d v="1899-12-30T00:00:00"/>
    <n v="0"/>
    <d v="1899-12-30T00:00:00"/>
    <n v="0"/>
    <d v="1899-12-30T00:00:00"/>
    <n v="0"/>
    <d v="1899-12-30T00:00:00"/>
    <n v="0"/>
    <d v="1899-12-30T00:00:00"/>
    <n v="11526198.310000001"/>
    <n v="0"/>
    <d v="1899-12-30T00:00:00"/>
    <n v="0"/>
    <d v="1899-12-30T00:00:00"/>
    <n v="0"/>
    <d v="1899-12-30T00:00:00"/>
    <n v="0"/>
    <d v="1899-12-30T00:00:00"/>
    <n v="207"/>
  </r>
  <r>
    <s v="Secop II"/>
    <n v="101"/>
    <s v="Alejandra Maria Arcos "/>
    <s v="20206231405000074E"/>
    <s v="SABP-001-2020"/>
    <x v="5"/>
    <x v="46"/>
    <s v="Contratación Selección Abreviada"/>
    <s v="Bolsa de Productos "/>
    <x v="2"/>
    <s v="SUMINISTRAR A NIVEL NACIONAL LOS UNIFORMES A LOS FUNCIONARIOS DE LA UNIDAD ADMINISTRATIVA ESPECIAL MIGRACIÓN COLOMBIA QUE LLEVAN A CABO LABORES MISIONALES, CORRESPONDIENTE A LA VIGENCIA 2020"/>
    <n v="53103000"/>
    <s v="Ropa, maletas y productos de aseo personal"/>
    <n v="639500000"/>
    <n v="28320"/>
    <s v="A-02-02-01-002-008 "/>
    <x v="2"/>
    <s v="N/A"/>
    <s v="N/A"/>
    <s v="enero"/>
    <d v="1899-12-30T00:00:00"/>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49"/>
    <s v="Alejandra Maria Arcos "/>
    <s v="20206231405000091E"/>
    <s v="SIP-013-2020"/>
    <x v="5"/>
    <x v="46"/>
    <s v="Contratación Selección Abreviada"/>
    <s v="Subasta Inversa Electrónica"/>
    <x v="0"/>
    <s v="Servicio de soporte especializado para la plataforma Oracle"/>
    <n v="43232300"/>
    <s v="Difusión de tecnologías de información y telecomunicaciones"/>
    <n v="236158999"/>
    <n v="28520"/>
    <s v="C-1199-1002-10-0-1199001-02 "/>
    <x v="0"/>
    <s v="En ejecución"/>
    <s v="CO 069 2020"/>
    <s v="junio"/>
    <d v="2020-06-09T00:00:00"/>
    <s v="Prestación de Servicios"/>
    <s v="Nivel Central"/>
    <s v="Bogotá D.C."/>
    <s v="UNION TEMPORALES SOLUCIONES TECNOLOGICAS 2020"/>
    <n v="901383011"/>
    <n v="2"/>
    <n v="154120"/>
    <d v="2020-06-09T00:00:00"/>
    <n v="236158999"/>
    <n v="0"/>
    <n v="0"/>
    <n v="0"/>
    <n v="236158999"/>
    <s v="Si "/>
    <d v="2020-06-12T00:00:00"/>
    <s v="CUMPLIMIENTO, SALARIOS Y PRESTACIONES SOCIALES, CALIDAD DEL SERVICIO, RESPONSABILIDAD EXTRACONTRACTUAL"/>
    <d v="2020-06-12T00:00:00"/>
    <d v="2020-12-31T00:00:00"/>
    <n v="202"/>
    <s v="OLGA LUCIA PEREZ"/>
    <n v="46373712"/>
    <n v="0"/>
    <d v="1899-12-30T00:00:00"/>
    <n v="0"/>
    <d v="1899-12-30T00:00:00"/>
    <n v="0"/>
    <d v="1899-12-30T00:00:00"/>
    <n v="0"/>
    <d v="1899-12-30T00:00:00"/>
    <n v="0"/>
    <d v="1899-12-30T00:00:00"/>
    <n v="0"/>
    <d v="1899-12-30T00:00:00"/>
    <n v="236158999"/>
    <n v="0"/>
    <d v="1899-12-30T00:00:00"/>
    <n v="0"/>
    <d v="1899-12-30T00:00:00"/>
    <n v="0"/>
    <d v="1899-12-30T00:00:00"/>
    <n v="0"/>
    <d v="1899-12-30T00:00:00"/>
    <n v="202"/>
  </r>
  <r>
    <s v="Secop II"/>
    <n v="204"/>
    <s v="Alejandra Maria Arcos "/>
    <s v="20206231405000099E "/>
    <s v="PCD-040-2020"/>
    <x v="5"/>
    <x v="46"/>
    <s v="Contratación Directa"/>
    <s v="Prestación de Servicios Profesionales "/>
    <x v="1"/>
    <s v="CONTRATAR LA PRESTACIÓN DE LOS SERVICIOS PROFESIONALES EN EL GRUPO DE CONTRATOS ADSCRITO A LA SUBDIRECCIÓN ADMINISTRATIVA Y FINANCIERA EN EL DESARROLLO DE PROCESOS PRECONTRACTUALES, CONTRACTUALES Y POST CONTRACTUALES LIDERADOS POR ESTA DEPENDENCIA."/>
    <n v="80161500"/>
    <s v="Servicios de Gestión, Servicios Profesionales de Empresa, y Servicios Administrativos"/>
    <n v="33600000"/>
    <n v="30120"/>
    <s v="A-02-02-02-008-003 "/>
    <x v="0"/>
    <s v="En ejecución"/>
    <s v="CO-040-2020"/>
    <s v="marzo"/>
    <d v="2020-03-30T00:00:00"/>
    <s v="Prestación de Servicios Profesionales"/>
    <s v="Nivel Central"/>
    <s v="Bogotá D.C."/>
    <s v="LISDAIRA ROJAS GAMBA"/>
    <n v="40042006"/>
    <m/>
    <n v="98120"/>
    <d v="2020-03-30T00:00:00"/>
    <n v="33600000"/>
    <n v="0"/>
    <n v="0"/>
    <n v="0"/>
    <n v="33600000"/>
    <s v="No"/>
    <d v="1899-12-30T00:00:00"/>
    <s v="N/A"/>
    <d v="2020-03-31T00:00:00"/>
    <d v="2020-11-30T00:00:00"/>
    <n v="244"/>
    <s v="JOSE CLEMENTE GOMEZ ROMERO"/>
    <n v="74852744"/>
    <n v="0"/>
    <d v="1899-12-30T00:00:00"/>
    <n v="0"/>
    <d v="1899-12-30T00:00:00"/>
    <n v="0"/>
    <d v="1899-12-30T00:00:00"/>
    <n v="0"/>
    <d v="1899-12-30T00:00:00"/>
    <n v="0"/>
    <d v="1899-12-30T00:00:00"/>
    <n v="0"/>
    <d v="1899-12-30T00:00:00"/>
    <n v="33600000"/>
    <n v="0"/>
    <d v="1899-12-30T00:00:00"/>
    <n v="0"/>
    <d v="1899-12-30T00:00:00"/>
    <n v="0"/>
    <d v="1899-12-30T00:00:00"/>
    <n v="0"/>
    <d v="1899-12-30T00:00:00"/>
    <n v="244"/>
  </r>
  <r>
    <s v="Secop II"/>
    <n v="83"/>
    <s v="Alejandra Maria Arcos "/>
    <s v="20206231405000061E"/>
    <s v="MC-013-2020"/>
    <x v="5"/>
    <x v="47"/>
    <s v="Contratación Mínima Cuantía"/>
    <s v="Mínima Cuantía"/>
    <x v="1"/>
    <s v="Contratar el mantenimiento de pozo artesiano subterráneo, sistema de extracción, sistema de tratamiento y purificación del agua, electrobombas, motobombas, canales aguas lluvias, tuberías, tanques de almacenamiento y distribución de agua para el uso doméstico de la sede regional (CFSM) y PCMF (Balsa Rio Amazonas) pertenecientes a la regional Amazonas."/>
    <n v="40151510"/>
    <s v="Componentes y equipos para distribución y sistemas de acondicionamiento."/>
    <n v="7000000"/>
    <n v="24120"/>
    <s v="A-02-02-02-008-007 "/>
    <x v="0"/>
    <s v="En ejecución"/>
    <s v="AO-014-2020"/>
    <s v="abril"/>
    <d v="2020-04-23T00:00:00"/>
    <s v="Prestación de Servicios"/>
    <s v="Regional Amazonas"/>
    <s v="Leticia"/>
    <s v="ZORAIDA IRIARTE SALVADOR "/>
    <n v="41055679"/>
    <s v="N/A"/>
    <n v="118320"/>
    <d v="2020-04-23T00:00:00"/>
    <n v="6800000"/>
    <n v="0"/>
    <n v="0"/>
    <n v="0"/>
    <n v="6800000"/>
    <s v="No"/>
    <d v="1899-12-30T00:00:00"/>
    <s v="N/A"/>
    <d v="2020-04-23T00:00:00"/>
    <d v="2020-12-10T00:00:00"/>
    <n v="231"/>
    <s v="DIANA VICENTA CAMARGO"/>
    <n v="41057375"/>
    <n v="0"/>
    <d v="1899-12-30T00:00:00"/>
    <n v="0"/>
    <d v="1899-12-30T00:00:00"/>
    <n v="0"/>
    <d v="1899-12-30T00:00:00"/>
    <n v="0"/>
    <d v="1899-12-30T00:00:00"/>
    <n v="0"/>
    <d v="1899-12-30T00:00:00"/>
    <n v="0"/>
    <d v="1899-12-30T00:00:00"/>
    <n v="6800000"/>
    <n v="0"/>
    <d v="1899-12-30T00:00:00"/>
    <n v="0"/>
    <d v="1899-12-30T00:00:00"/>
    <n v="0"/>
    <d v="1899-12-30T00:00:00"/>
    <n v="0"/>
    <d v="1899-12-30T00:00:00"/>
    <n v="231"/>
  </r>
  <r>
    <s v="Secop II"/>
    <n v="72"/>
    <s v="Alejandra Maria Arcos "/>
    <s v="20206231405000080E"/>
    <s v="MC-020-2020"/>
    <x v="5"/>
    <x v="48"/>
    <s v="Contratación Mínima Cuantía"/>
    <s v="Mínima Cuantía"/>
    <x v="1"/>
    <s v="CONTRATAR EL SERVICIO DE MANTENIMIENTO PREVENTIVO Y CORRECTIVO INCLUIDO REPUESTOS PARA EL PARQUE AUTOMOTOR REGIONAL ORIENTE EN LA SEDE DE CUCUTA."/>
    <n v="78181502"/>
    <s v="Servicios de mantenimiento y reparación de vehículos"/>
    <n v="39500000"/>
    <n v="29020"/>
    <s v="A-02-02-02-008-007 "/>
    <x v="0"/>
    <s v="En ejecución"/>
    <s v="AO 014 2020"/>
    <s v="mayo"/>
    <d v="2020-05-04T00:00:00"/>
    <s v="Prestación de Servicios"/>
    <s v="Regional Oriente"/>
    <s v="Cúcuta"/>
    <s v="JOSE LUIS JACOME RAMIREZ"/>
    <n v="6664047"/>
    <s v="N/A"/>
    <n v="125220"/>
    <d v="2020-05-04T00:00:00"/>
    <n v="39500000"/>
    <n v="0"/>
    <n v="0"/>
    <n v="0"/>
    <n v="39500000"/>
    <s v="No"/>
    <d v="1899-12-30T00:00:00"/>
    <s v="N/A"/>
    <d v="2020-05-04T00:00:00"/>
    <d v="2020-12-31T00:00:00"/>
    <n v="241"/>
    <s v="SERGIO ANDRES BLANCO SUAREZ"/>
    <s v="N/A"/>
    <n v="0"/>
    <d v="1899-12-30T00:00:00"/>
    <n v="0"/>
    <d v="1899-12-30T00:00:00"/>
    <n v="0"/>
    <d v="1899-12-30T00:00:00"/>
    <n v="0"/>
    <d v="1899-12-30T00:00:00"/>
    <n v="0"/>
    <d v="1899-12-30T00:00:00"/>
    <n v="0"/>
    <d v="1899-12-30T00:00:00"/>
    <n v="39500000"/>
    <n v="0"/>
    <d v="1899-12-30T00:00:00"/>
    <n v="0"/>
    <d v="1899-12-30T00:00:00"/>
    <n v="0"/>
    <d v="1899-12-30T00:00:00"/>
    <n v="0"/>
    <d v="1899-12-30T00:00:00"/>
    <n v="241"/>
  </r>
  <r>
    <s v="Secop II"/>
    <n v="76"/>
    <s v="Alejandra Maria Arcos "/>
    <s v="20206231407000007E"/>
    <s v="MC-019-2020"/>
    <x v="5"/>
    <x v="48"/>
    <s v="Contratación Mínima Cuantía"/>
    <s v="Mínima Cuantía"/>
    <x v="1"/>
    <s v="CONTRATAR EL SERVICIO DE MANTENIMIENTO PREVENTIVO Y CORRECTIVO INCLUIDO REPUESTOS PARA EL PARQUE AUTOMOTOR DE LA REGIONAL NARIÑO."/>
    <n v="78181502"/>
    <s v="Servicios de mantenimiento y reparación de vehículos"/>
    <n v="25000000"/>
    <n v="28820"/>
    <s v="A-02-02-02-008-007 "/>
    <x v="0"/>
    <s v="En ejecución"/>
    <s v="AO 013 2020"/>
    <s v="mayo"/>
    <d v="2020-05-04T00:00:00"/>
    <s v="Prestación de Servicios"/>
    <s v="Regional Nariño"/>
    <s v="Pasto."/>
    <s v="SERVICARS DEL SUR SAS"/>
    <n v="901303982"/>
    <n v="7"/>
    <n v="127820"/>
    <d v="2020-05-05T00:00:00"/>
    <n v="25000000"/>
    <n v="0"/>
    <n v="0"/>
    <n v="0"/>
    <n v="25000000"/>
    <s v="N/A"/>
    <d v="1899-12-30T00:00:00"/>
    <s v="N/A"/>
    <d v="2020-05-05T00:00:00"/>
    <d v="2020-12-31T00:00:00"/>
    <n v="240"/>
    <s v="ANA MERCEDES FIGUEROA "/>
    <s v="N/A"/>
    <n v="0"/>
    <d v="1899-12-30T00:00:00"/>
    <n v="0"/>
    <d v="1899-12-30T00:00:00"/>
    <n v="0"/>
    <d v="1899-12-30T00:00:00"/>
    <n v="0"/>
    <d v="1899-12-30T00:00:00"/>
    <n v="0"/>
    <d v="1899-12-30T00:00:00"/>
    <n v="0"/>
    <d v="1899-12-30T00:00:00"/>
    <n v="25000000"/>
    <n v="0"/>
    <d v="1899-12-30T00:00:00"/>
    <n v="0"/>
    <d v="1899-12-30T00:00:00"/>
    <n v="0"/>
    <d v="1899-12-30T00:00:00"/>
    <n v="0"/>
    <d v="1899-12-30T00:00:00"/>
    <n v="240"/>
  </r>
  <r>
    <s v="Tienda Virtual "/>
    <n v="86"/>
    <s v="Diana Esperanza Duran Garcia "/>
    <s v="20206231410000030E"/>
    <s v="Evento No.82427"/>
    <x v="5"/>
    <x v="48"/>
    <s v="Contratación Selección Abreviada"/>
    <s v="Acuerdo Marco de Precios "/>
    <x v="2"/>
    <s v="Adquisición dotación de vestuario y calzado de labor, para los funcionarios de la Unidad Administrativa Especial Migración Colombia a nivel nacional. - CALZADO CABALLERO"/>
    <s v="53101502 - 53101504 - 53101602 - 53101602 - 53111601 - 53111602"/>
    <s v="Pantalones largos o cortos o pantalonetas para hombre y mujer, Camisas o blusas para hombre y mujer, Zapatos para hombre y mujer"/>
    <n v="84452409"/>
    <n v="21620"/>
    <s v="A-02-02-01-002-008 "/>
    <x v="0"/>
    <s v="En ejecución"/>
    <s v="Orden de compra 46894"/>
    <s v="abril"/>
    <d v="2020-04-03T00:00:00"/>
    <s v="orden de Compra "/>
    <s v="Nivel Central"/>
    <s v="Bogotá D.C."/>
    <s v="UNION TEMPORAL HERMANOS BLANCO"/>
    <n v="901349538"/>
    <m/>
    <n v="105320"/>
    <d v="2020-04-03T00:00:00"/>
    <n v="5940480"/>
    <n v="0"/>
    <n v="0"/>
    <n v="0"/>
    <n v="5940480"/>
    <s v="Si "/>
    <d v="2020-04-08T00:00:00"/>
    <s v="45 CUMPLIM+ CALIDAD DL SERVICIO"/>
    <d v="2020-04-03T00:00:00"/>
    <d v="2020-06-03T00:00:00"/>
    <n v="61"/>
    <s v="TOCANCIPA PARDO ORLANDO"/>
    <n v="79292555"/>
    <n v="0"/>
    <d v="1899-12-30T00:00:00"/>
    <n v="0"/>
    <d v="1899-12-30T00:00:00"/>
    <n v="0"/>
    <d v="1899-12-30T00:00:00"/>
    <n v="0"/>
    <d v="1899-12-30T00:00:00"/>
    <n v="0"/>
    <d v="1899-12-30T00:00:00"/>
    <n v="0"/>
    <d v="1899-12-30T00:00:00"/>
    <n v="5940480"/>
    <n v="0"/>
    <d v="1899-12-30T00:00:00"/>
    <n v="0"/>
    <d v="1899-12-30T00:00:00"/>
    <n v="0"/>
    <d v="1899-12-30T00:00:00"/>
    <n v="0"/>
    <d v="1899-12-30T00:00:00"/>
    <n v="61"/>
  </r>
  <r>
    <s v="Tienda Virtual "/>
    <n v="86"/>
    <s v="Diana Esperanza Duran Garcia "/>
    <s v="20206231410000029E"/>
    <s v="Eventos No.82422"/>
    <x v="5"/>
    <x v="48"/>
    <s v="Contratación Selección Abreviada"/>
    <s v="Acuerdo Marco de Precios "/>
    <x v="2"/>
    <s v="Adquisición dotación de vestuario y calzado de labor, para los funcionarios de la Unidad Administrativa Especial Migración Colombia a nivel nacional. - CALZADO DAMA"/>
    <s v="53101502 - 53101504 - 53101602 - 53101602 - 53111601 - 53111602"/>
    <s v="Pantalones largos o cortos o pantalonetas para hombre y mujer, Camisas o blusas para hombre y mujer, Zapatos para hombre y mujer"/>
    <n v="84452409"/>
    <n v="21620"/>
    <s v="A-02-02-01-002-008 "/>
    <x v="0"/>
    <s v="En ejecución"/>
    <s v="Orden de compra 46893"/>
    <s v="abril"/>
    <d v="2020-04-03T00:00:00"/>
    <s v="orden de Compra "/>
    <s v="Nivel Central"/>
    <s v="Bogotá D.C."/>
    <s v="UNION TEMPORAL HERMANOS BLANCO"/>
    <n v="901349538"/>
    <m/>
    <n v="105220"/>
    <d v="2020-04-03T00:00:00"/>
    <n v="6418860"/>
    <n v="0"/>
    <n v="0"/>
    <n v="0"/>
    <n v="6418860"/>
    <s v="Si "/>
    <d v="2020-04-08T00:00:00"/>
    <s v="45 CUMPLIM+ CALIDAD DL SERVICIO"/>
    <d v="2020-04-03T00:00:00"/>
    <d v="2020-06-03T00:00:00"/>
    <n v="61"/>
    <s v="TOCANCIPA PARDO ORLANDO"/>
    <n v="79292555"/>
    <n v="0"/>
    <d v="1899-12-30T00:00:00"/>
    <n v="0"/>
    <d v="1899-12-30T00:00:00"/>
    <n v="0"/>
    <d v="1899-12-30T00:00:00"/>
    <n v="0"/>
    <d v="1899-12-30T00:00:00"/>
    <n v="0"/>
    <d v="1899-12-30T00:00:00"/>
    <n v="0"/>
    <d v="1899-12-30T00:00:00"/>
    <n v="6418860"/>
    <n v="0"/>
    <d v="1899-12-30T00:00:00"/>
    <n v="0"/>
    <d v="1899-12-30T00:00:00"/>
    <n v="0"/>
    <d v="1899-12-30T00:00:00"/>
    <n v="0"/>
    <d v="1899-12-30T00:00:00"/>
    <n v="61"/>
  </r>
  <r>
    <s v="Tienda Virtual "/>
    <n v="86"/>
    <s v="Diana Esperanza Duran Garcia "/>
    <s v=" 20206231410000028E"/>
    <s v="Eventos No.82420"/>
    <x v="5"/>
    <x v="48"/>
    <s v="Contratación Selección Abreviada"/>
    <s v="Acuerdo Marco de Precios "/>
    <x v="2"/>
    <s v="Adquisición dotación de vestuario y calzado de labor, para los funcionarios de la Unidad Administrativa Especial Migración Colombia a nivel nacional. - VESTUARIO CABALLERO"/>
    <s v="53101502 - 53101504 - 53101602 - 53101602 - 53111601 - 53111602"/>
    <s v="Pantalones largos o cortos o pantalonetas para hombre y mujer, Camisas o blusas para hombre y mujer, Zapatos para hombre y mujer"/>
    <n v="84452409"/>
    <n v="21620"/>
    <s v="A-02-02-01-002-008 "/>
    <x v="0"/>
    <s v="En ejecución"/>
    <s v="Orden de compra 46891"/>
    <s v="abril"/>
    <d v="2020-04-03T00:00:00"/>
    <s v="orden de Compra "/>
    <s v="Nivel Central"/>
    <s v="Bogotá D.C."/>
    <s v="UNION TEMPORAL HERMANOS BLANCO"/>
    <n v="901349538"/>
    <m/>
    <n v="105120"/>
    <d v="2020-04-03T00:00:00"/>
    <n v="26275200"/>
    <n v="0"/>
    <n v="0"/>
    <n v="0"/>
    <n v="26275200"/>
    <s v="Si "/>
    <d v="2020-04-08T00:00:00"/>
    <s v="45 CUMPLIM+ CALIDAD DL SERVICIO"/>
    <d v="2020-04-03T00:00:00"/>
    <d v="2020-06-03T00:00:00"/>
    <n v="61"/>
    <s v="TOCANCIPA PARDO ORLANDO"/>
    <n v="79292555"/>
    <n v="0"/>
    <d v="1899-12-30T00:00:00"/>
    <n v="0"/>
    <d v="1899-12-30T00:00:00"/>
    <n v="0"/>
    <d v="1899-12-30T00:00:00"/>
    <n v="0"/>
    <d v="1899-12-30T00:00:00"/>
    <n v="0"/>
    <d v="1899-12-30T00:00:00"/>
    <n v="0"/>
    <d v="1899-12-30T00:00:00"/>
    <n v="26275200"/>
    <n v="0"/>
    <d v="1899-12-30T00:00:00"/>
    <n v="0"/>
    <d v="1899-12-30T00:00:00"/>
    <n v="0"/>
    <d v="1899-12-30T00:00:00"/>
    <n v="0"/>
    <d v="1899-12-30T00:00:00"/>
    <n v="61"/>
  </r>
  <r>
    <s v="Tienda Virtual "/>
    <n v="86"/>
    <s v="Diana Esperanza Duran Garcia "/>
    <s v="20206231410000027E"/>
    <s v="Eventos No.82403"/>
    <x v="5"/>
    <x v="48"/>
    <s v="Contratación Selección Abreviada"/>
    <s v="Acuerdo Marco de Precios "/>
    <x v="2"/>
    <s v="Adquisición dotación de vestuario y calzado de labor, para los funcionarios de la Unidad Administrativa Especial Migración Colombia a nivel nacional. - VESTUARIO DAMA"/>
    <s v="53101502 - 53101504 - 53101602 - 53101602 - 53111601 - 53111602"/>
    <s v="Pantalones largos o cortos o pantalonetas para hombre y mujer, Camisas o blusas para hombre y mujer, Zapatos para hombre y mujer"/>
    <n v="84452409"/>
    <n v="21620"/>
    <s v="A-02-02-01-002-008 "/>
    <x v="0"/>
    <s v="En ejecución"/>
    <s v="Orden de compra 46889"/>
    <s v="abril"/>
    <d v="2020-04-03T00:00:00"/>
    <s v="orden de Compra "/>
    <s v="Nivel Central"/>
    <s v="Bogotá D.C."/>
    <s v="YUBARTA S.A.S_"/>
    <n v="805018905"/>
    <n v="1"/>
    <n v="105020"/>
    <d v="2020-04-03T00:00:00"/>
    <n v="22575115.129999999"/>
    <n v="0"/>
    <n v="0"/>
    <n v="0"/>
    <n v="22575115.129999999"/>
    <s v="Si "/>
    <s v="No se ha entregado"/>
    <s v="45 CUMPLIM+ CALIDAD DL SERVICIO"/>
    <d v="2020-04-03T00:00:00"/>
    <d v="2020-06-03T00:00:00"/>
    <n v="61"/>
    <s v="TOCANCIPA PARDO ORLANDO"/>
    <n v="79292555"/>
    <n v="0"/>
    <d v="1899-12-30T00:00:00"/>
    <n v="0"/>
    <d v="1899-12-30T00:00:00"/>
    <n v="0"/>
    <d v="1899-12-30T00:00:00"/>
    <n v="0"/>
    <d v="1899-12-30T00:00:00"/>
    <n v="0"/>
    <d v="1899-12-30T00:00:00"/>
    <n v="0"/>
    <d v="1899-12-30T00:00:00"/>
    <n v="22575115.129999999"/>
    <n v="0"/>
    <d v="1899-12-30T00:00:00"/>
    <n v="0"/>
    <d v="1899-12-30T00:00:00"/>
    <n v="0"/>
    <d v="1899-12-30T00:00:00"/>
    <n v="0"/>
    <d v="1899-12-30T00:00:00"/>
    <n v="61"/>
  </r>
  <r>
    <s v="Secop II"/>
    <n v="73"/>
    <s v="Alejandra Maria Arcos "/>
    <s v="20206231407000005E"/>
    <s v="MC-021-2020"/>
    <x v="5"/>
    <x v="49"/>
    <s v="Contratación Mínima Cuantía"/>
    <s v="Mínima Cuantía"/>
    <x v="1"/>
    <s v="Contratar la prestación del servicio de mantenimiento preventivo y correctivo incluido repuestos para el parque automotor de la Regional Oriente en la ciudad de Bucaramanga."/>
    <n v="78181502"/>
    <s v="Servicios de mantenimiento y reparación de vehículos"/>
    <n v="7000000"/>
    <n v="29420"/>
    <s v="A-02-02-02-008-007 "/>
    <x v="0"/>
    <s v="En ejecución"/>
    <s v="AO 015 2020"/>
    <s v="mayo"/>
    <d v="2020-05-04T00:00:00"/>
    <s v="Prestación de Servicios"/>
    <s v="Regional Oriente"/>
    <s v="Bucaramanga "/>
    <s v="ELECTRO BOOSTER SAS"/>
    <n v="804003299"/>
    <n v="5"/>
    <n v="125120"/>
    <d v="2020-05-04T00:00:00"/>
    <n v="7000000"/>
    <n v="0"/>
    <n v="0"/>
    <n v="0"/>
    <n v="7000000"/>
    <s v="N/A"/>
    <d v="1899-12-30T00:00:00"/>
    <s v="N/A"/>
    <d v="2020-05-04T00:00:00"/>
    <d v="2020-12-31T00:00:00"/>
    <n v="241"/>
    <s v="SERGIO ANDRES BLANCO SUAREZ"/>
    <s v="N/A"/>
    <n v="0"/>
    <d v="1899-12-30T00:00:00"/>
    <n v="0"/>
    <d v="1899-12-30T00:00:00"/>
    <n v="0"/>
    <d v="1899-12-30T00:00:00"/>
    <n v="0"/>
    <d v="1899-12-30T00:00:00"/>
    <n v="0"/>
    <d v="1899-12-30T00:00:00"/>
    <n v="0"/>
    <d v="1899-12-30T00:00:00"/>
    <n v="7000000"/>
    <n v="0"/>
    <d v="1899-12-30T00:00:00"/>
    <n v="0"/>
    <d v="1899-12-30T00:00:00"/>
    <n v="0"/>
    <d v="1899-12-30T00:00:00"/>
    <n v="0"/>
    <d v="1899-12-30T00:00:00"/>
    <n v="241"/>
  </r>
  <r>
    <s v="Secop II"/>
    <n v="203"/>
    <s v="Diana Esperanza Duran Garcia "/>
    <s v="20206231403000014E"/>
    <s v="PCD-043-2020"/>
    <x v="5"/>
    <x v="49"/>
    <s v="Contratación Directa"/>
    <s v="Urgencia Manifiesta"/>
    <x v="2"/>
    <s v="CONTRATAR LA ADQUISICION DE ELEMENTOS DE PROTECCION PERSONAL E INDIVIDUAL PARA LOS FUNCIONARIOS QUE LLEVAN A CABO LABORES MISIONALES A NIVEL NACIONAL"/>
    <s v="24141608 53102710 91111703 73141710"/>
    <s v="CONTRATAR LA ADQUISICION DE ELEMENTOS DE PROTECCION PERSONAL  E INDIVIDUAL PARA LOS FUNCIONARIOS QUE LLEVAN A CABO LABORES MISIONALES A NIVEL NACIONAL"/>
    <n v="189495600"/>
    <n v="30020"/>
    <s v="A-02-02-01-002-007;  A-02-02-01-003-006,  A-03-04-02-036  "/>
    <x v="0"/>
    <s v="En ejecución"/>
    <s v="CO-041-2020"/>
    <s v="abril"/>
    <d v="2020-04-01T00:00:00"/>
    <s v="Compraventa"/>
    <s v="Nivel Central"/>
    <s v="Bogotá D.C."/>
    <s v="ALL-ENTERTAINMENT SAS - COMERCIALIZADORA ARGA S.A.S"/>
    <n v="900783422"/>
    <n v="9"/>
    <n v="100720"/>
    <d v="2020-04-01T00:00:00"/>
    <n v="189500000"/>
    <n v="0"/>
    <n v="0"/>
    <n v="0"/>
    <n v="189500000"/>
    <s v="No"/>
    <d v="1899-12-30T00:00:00"/>
    <s v="N/A"/>
    <d v="2020-04-01T00:00:00"/>
    <d v="2020-04-15T00:00:00"/>
    <n v="14"/>
    <s v="BASTIDAS UBATE CLAUDIA MILENA"/>
    <n v="53907500"/>
    <n v="0"/>
    <d v="1899-12-30T00:00:00"/>
    <n v="0"/>
    <d v="1899-12-30T00:00:00"/>
    <n v="0"/>
    <d v="1899-12-30T00:00:00"/>
    <n v="0"/>
    <d v="1899-12-30T00:00:00"/>
    <n v="0"/>
    <d v="1899-12-30T00:00:00"/>
    <n v="0"/>
    <d v="1899-12-30T00:00:00"/>
    <n v="189500000"/>
    <n v="5"/>
    <d v="2020-04-20T00:00:00"/>
    <n v="10"/>
    <d v="2020-04-20T00:00:00"/>
    <n v="0"/>
    <d v="1899-12-30T00:00:00"/>
    <n v="0"/>
    <d v="1899-12-30T00:00:00"/>
    <n v="29"/>
  </r>
  <r>
    <s v="Secop II"/>
    <n v="74"/>
    <s v="Alejandra Maria Arcos "/>
    <s v="20206231407000006E"/>
    <s v="MC-022-2020"/>
    <x v="5"/>
    <x v="49"/>
    <s v="Contratación Mínima Cuantía"/>
    <s v="Mínima Cuantía"/>
    <x v="1"/>
    <s v="CONTRATAR EL SERVICIO DE MANTENIMIENTO PREVENTIVO Y CORRECTIVO INCLUIDO REPUESTOS PARA EL PARQUE AUTOMOTOR DE LA  REGIONAL CARIBE"/>
    <n v="78181502"/>
    <s v="Servicios de mantenimiento y reparación de vehículos"/>
    <n v="39500000"/>
    <n v="28920"/>
    <s v="A-02-02-02-008-007 "/>
    <x v="0"/>
    <s v="En ejecución"/>
    <s v="AO 016 2020"/>
    <s v="mayo"/>
    <d v="2020-05-04T00:00:00"/>
    <s v="Prestación de Servicios"/>
    <s v="Regional Caribe"/>
    <s v="Cartagena"/>
    <s v="MORARCI GROUP SAS"/>
    <n v="900110012"/>
    <n v="5"/>
    <n v="124820"/>
    <d v="2020-05-04T00:00:00"/>
    <n v="39500000"/>
    <n v="0"/>
    <n v="0"/>
    <n v="0"/>
    <n v="39500000"/>
    <s v="N/A"/>
    <d v="1899-12-30T00:00:00"/>
    <s v="N/A"/>
    <d v="2020-05-04T00:00:00"/>
    <d v="2020-12-31T00:00:00"/>
    <n v="241"/>
    <s v="IBETH SENOVIA GUTIERREZ"/>
    <s v="N/A"/>
    <n v="0"/>
    <d v="1899-12-30T00:00:00"/>
    <n v="0"/>
    <d v="1899-12-30T00:00:00"/>
    <n v="0"/>
    <d v="1899-12-30T00:00:00"/>
    <n v="0"/>
    <d v="1899-12-30T00:00:00"/>
    <n v="0"/>
    <d v="1899-12-30T00:00:00"/>
    <n v="0"/>
    <d v="1899-12-30T00:00:00"/>
    <n v="39500000"/>
    <n v="0"/>
    <d v="1899-12-30T00:00:00"/>
    <n v="0"/>
    <d v="1899-12-30T00:00:00"/>
    <n v="0"/>
    <d v="1899-12-30T00:00:00"/>
    <n v="0"/>
    <d v="1899-12-30T00:00:00"/>
    <n v="241"/>
  </r>
  <r>
    <s v="Secop II"/>
    <n v="85"/>
    <s v="Alejandra Maria Arcos "/>
    <s v="20206231403000007E"/>
    <s v="PCD-042-2020"/>
    <x v="5"/>
    <x v="50"/>
    <s v="Contratación Directa"/>
    <s v="Prestación de Servicios Profesionales "/>
    <x v="4"/>
    <s v="Contratar la adquisición de insumos que permitan la impresión y el uso de sellos de Migración Colombia, utilizados por los Oficiales de Migración que prestan sus servicios de atención ciudadana en los Puestos de Control Migratorio y Centros Facilitadores de Servicios Migratorios."/>
    <n v="24141500"/>
    <s v="Suministros para seguridad y protección"/>
    <n v="50000000"/>
    <n v="23920"/>
    <s v="A-02-02-01-003-005 "/>
    <x v="0"/>
    <s v="En ejecución"/>
    <s v="CO 053 2020"/>
    <s v="mayo"/>
    <d v="2020-05-08T00:00:00"/>
    <s v="Compraventa"/>
    <s v="Nivel Central"/>
    <s v="Bogotá D.C."/>
    <s v="DISTRIBUCIONES EDAL SAS"/>
    <n v="800219241"/>
    <n v="2"/>
    <n v="133120"/>
    <d v="2020-05-08T00:00:00"/>
    <n v="50000000"/>
    <n v="0"/>
    <n v="0"/>
    <n v="0"/>
    <n v="50000000"/>
    <s v="N/A"/>
    <d v="1899-12-30T00:00:00"/>
    <s v="N/A"/>
    <d v="2020-05-08T00:00:00"/>
    <d v="2020-07-08T00:00:00"/>
    <n v="61"/>
    <s v="NESTOR HERNANDO LUGO "/>
    <s v="N/A"/>
    <n v="0"/>
    <d v="1899-12-30T00:00:00"/>
    <n v="0"/>
    <d v="1899-12-30T00:00:00"/>
    <n v="0"/>
    <d v="1899-12-30T00:00:00"/>
    <n v="0"/>
    <d v="1899-12-30T00:00:00"/>
    <n v="0"/>
    <d v="1899-12-30T00:00:00"/>
    <n v="0"/>
    <d v="1899-12-30T00:00:00"/>
    <n v="50000000"/>
    <n v="0"/>
    <d v="1899-12-30T00:00:00"/>
    <n v="0"/>
    <d v="1899-12-30T00:00:00"/>
    <n v="0"/>
    <d v="1899-12-30T00:00:00"/>
    <n v="0"/>
    <d v="1899-12-30T00:00:00"/>
    <n v="61"/>
  </r>
  <r>
    <s v="Secop II"/>
    <n v="142"/>
    <s v="Alejandra Maria Arcos "/>
    <s v=" 20206231407000012E"/>
    <s v="MC-024-2020"/>
    <x v="5"/>
    <x v="50"/>
    <s v="Contratación Mínima Cuantía"/>
    <s v="Mínima Cuantía"/>
    <x v="0"/>
    <s v="Contratar la prestación de los servicios de soporte técnico para las herramientas Microsoft, de conformidad con las especificaciones técnicas de la Unidad Administrativa Especial Migración Colombia."/>
    <n v="81112500"/>
    <s v="Servicios de Alquiler o arrendamiento de licencias de Software de Computador."/>
    <n v="23838913"/>
    <n v="30320"/>
    <s v="C-1199-1002-10-0-1199001-02 "/>
    <x v="0"/>
    <s v="En ejecución"/>
    <s v="AO 018 2020"/>
    <s v="mayo"/>
    <d v="2020-05-06T00:00:00"/>
    <s v="Prestación de Servicios"/>
    <s v="Nivel Central"/>
    <s v="Bogotá D.C."/>
    <s v="IG SERVICES SAS"/>
    <n v="900693655"/>
    <n v="1"/>
    <n v="128920"/>
    <d v="2020-05-06T00:00:00"/>
    <n v="23838913"/>
    <n v="0"/>
    <n v="0"/>
    <n v="0"/>
    <n v="23838913"/>
    <s v="N/A"/>
    <d v="1899-12-30T00:00:00"/>
    <s v="N/A"/>
    <d v="2020-05-11T00:00:00"/>
    <d v="2020-12-31T00:00:00"/>
    <n v="234"/>
    <s v="JUAN ALEJANDRO OLAYA CARDONA "/>
    <s v="N/A"/>
    <n v="0"/>
    <d v="1899-12-30T00:00:00"/>
    <n v="0"/>
    <d v="1899-12-30T00:00:00"/>
    <n v="0"/>
    <d v="1899-12-30T00:00:00"/>
    <n v="0"/>
    <d v="1899-12-30T00:00:00"/>
    <n v="0"/>
    <d v="1899-12-30T00:00:00"/>
    <n v="0"/>
    <d v="1899-12-30T00:00:00"/>
    <n v="23838913"/>
    <n v="0"/>
    <d v="1899-12-30T00:00:00"/>
    <n v="0"/>
    <d v="1899-12-30T00:00:00"/>
    <n v="0"/>
    <d v="1899-12-30T00:00:00"/>
    <n v="0"/>
    <d v="1899-12-30T00:00:00"/>
    <n v="234"/>
  </r>
  <r>
    <s v="Secop II"/>
    <n v="143"/>
    <s v="Diana Esperanza Duran Garcia "/>
    <s v="20206231405000083E"/>
    <s v="PCD-044-2020"/>
    <x v="5"/>
    <x v="51"/>
    <s v="Contratación Directa"/>
    <s v="Prestación de Servicios Profesionales "/>
    <x v="0"/>
    <s v="Contratar el servicio de mantenimiento equipo de impresión, preventivo y correctivo con suministro de repuestos para el equipo Multifuncional KONICA MINOLTA de referencia Bizhub PRO C6501, de conformidad con las especificaciones técnicas señaladas por la Unidad Administrativa Especial Migración Colombia."/>
    <n v="81112306"/>
    <s v="Mantenimiento de impresoras"/>
    <n v="9019704"/>
    <n v="29320"/>
    <s v="C-1199-1002-10-0-1199001-02 "/>
    <x v="0"/>
    <s v="En ejecución"/>
    <s v="CO-054-2020"/>
    <s v="mayo"/>
    <d v="2020-05-08T00:00:00"/>
    <s v="Prestación de Servicios"/>
    <s v="Nivel Central"/>
    <s v="Bogotá D.C."/>
    <s v="JAAM S.A"/>
    <n v="830141960"/>
    <n v="1"/>
    <n v="135420"/>
    <d v="2020-05-13T00:00:00"/>
    <n v="9019704"/>
    <n v="0"/>
    <n v="0"/>
    <n v="0"/>
    <n v="9019704"/>
    <s v="Si "/>
    <d v="2020-05-22T00:00:00"/>
    <s v="46 CUMPLIM+ ESTABIL_CALIDAD D OBRA+ PAGO D SALARIOS_PRESTAC SOC LEGALES"/>
    <d v="2020-05-13T00:00:00"/>
    <d v="2020-12-31T00:00:00"/>
    <n v="232"/>
    <s v="SALGADO LOPEZ WILLIAM JAVIER "/>
    <n v="79120027"/>
    <n v="0"/>
    <d v="1899-12-30T00:00:00"/>
    <n v="0"/>
    <d v="1899-12-30T00:00:00"/>
    <n v="0"/>
    <d v="1899-12-30T00:00:00"/>
    <n v="0"/>
    <d v="1899-12-30T00:00:00"/>
    <n v="0"/>
    <d v="1899-12-30T00:00:00"/>
    <n v="0"/>
    <d v="1899-12-30T00:00:00"/>
    <n v="9019704"/>
    <n v="0"/>
    <d v="1899-12-30T00:00:00"/>
    <n v="0"/>
    <d v="1899-12-30T00:00:00"/>
    <n v="0"/>
    <d v="1899-12-30T00:00:00"/>
    <n v="0"/>
    <d v="1899-12-30T00:00:00"/>
    <n v="232"/>
  </r>
  <r>
    <s v="Secop II"/>
    <n v="141"/>
    <s v="Alejandra Maria Arcos "/>
    <s v="20206231407000011E"/>
    <s v="MC-025-2020"/>
    <x v="5"/>
    <x v="51"/>
    <s v="Contratación Mínima Cuantía"/>
    <s v="Mínima Cuantía"/>
    <x v="0"/>
    <s v="Contratar servicio de mantenimiento preventivo y correctivo con suministro de repuestos y baterías nuevas y originales en sitio, de las POWER-SUN, TRIPP LITE, POWEST (GENERICA), y MITSUBISHI, de conformidad con las especificaciones técnicas de la Unidad Administrativa Especial Migración Colombia."/>
    <n v="72103302"/>
    <s v="Mantenimiento o soporte de equipo de telecomunicaciones"/>
    <n v="11550000"/>
    <n v="30520"/>
    <s v="C-1199-1002-10-0-1199001-02 "/>
    <x v="0"/>
    <s v="En ejecución"/>
    <s v="AO 017 2020"/>
    <s v="mayo"/>
    <d v="2020-05-06T00:00:00"/>
    <s v="Prestación de Servicios"/>
    <s v="Nivel Central"/>
    <s v="Bogotá D.C."/>
    <s v="GPS ELECTRONICS LTDA"/>
    <n v="900092491"/>
    <n v="1"/>
    <n v="130120"/>
    <d v="2020-05-06T00:00:00"/>
    <n v="6700000"/>
    <n v="0"/>
    <n v="0"/>
    <n v="0"/>
    <n v="6700000"/>
    <s v="N/A"/>
    <d v="1899-12-30T00:00:00"/>
    <s v="N/A"/>
    <d v="2020-05-08T00:00:00"/>
    <d v="2020-12-31T00:00:00"/>
    <n v="237"/>
    <s v="WILLIAM SALGADO"/>
    <s v="N/A"/>
    <n v="0"/>
    <d v="1899-12-30T00:00:00"/>
    <n v="0"/>
    <d v="1899-12-30T00:00:00"/>
    <n v="0"/>
    <d v="1899-12-30T00:00:00"/>
    <n v="0"/>
    <d v="1899-12-30T00:00:00"/>
    <n v="0"/>
    <d v="1899-12-30T00:00:00"/>
    <n v="0"/>
    <d v="1899-12-30T00:00:00"/>
    <n v="6700000"/>
    <n v="0"/>
    <d v="1899-12-30T00:00:00"/>
    <n v="0"/>
    <d v="1899-12-30T00:00:00"/>
    <n v="0"/>
    <d v="1899-12-30T00:00:00"/>
    <n v="0"/>
    <d v="1899-12-30T00:00:00"/>
    <n v="237"/>
  </r>
  <r>
    <s v="Secop II"/>
    <n v="205"/>
    <s v="Belisa Amparo Oviedo"/>
    <s v="20206231405000100E"/>
    <s v="PCD-041-2020"/>
    <x v="6"/>
    <x v="52"/>
    <s v="Contratación Directa"/>
    <s v="Prestación de Servicios Profesionales "/>
    <x v="7"/>
    <s v="Contratar la Prestación de los Servicios Profesionales para la Oficina de Comunicaciones, de acuerdo con las condiciones y especificaciones técnicas descritas en los estudios previos."/>
    <n v="80161500"/>
    <s v="Servicios de apoyo gerencial"/>
    <n v="56000000"/>
    <n v="33920"/>
    <s v="A-02-02-02-008-007"/>
    <x v="0"/>
    <s v="En ejecución"/>
    <s v="CO-045-2020"/>
    <s v="abril"/>
    <d v="2020-04-16T00:00:00"/>
    <s v="Prestación de Servicios Profesionales"/>
    <s v="Nivel Central"/>
    <s v="Bogotá D.C."/>
    <s v="JUAN MANUEL RAMIREZ MONTERO"/>
    <n v="14297554"/>
    <m/>
    <n v="112620"/>
    <d v="2020-04-17T00:00:00"/>
    <n v="56000000"/>
    <n v="0"/>
    <n v="0"/>
    <n v="0"/>
    <n v="56000000"/>
    <s v="N/A"/>
    <d v="1899-12-30T00:00:00"/>
    <s v="N/A"/>
    <d v="2020-04-16T00:00:00"/>
    <d v="2020-12-31T00:00:00"/>
    <n v="259"/>
    <s v="JUAN MANUEL CAICEDO"/>
    <n v="94486941"/>
    <n v="0"/>
    <d v="1899-12-30T00:00:00"/>
    <n v="0"/>
    <d v="1899-12-30T00:00:00"/>
    <n v="0"/>
    <d v="1899-12-30T00:00:00"/>
    <n v="0"/>
    <d v="1899-12-30T00:00:00"/>
    <n v="0"/>
    <d v="1899-12-30T00:00:00"/>
    <n v="0"/>
    <d v="1899-12-30T00:00:00"/>
    <n v="56000000"/>
    <n v="0"/>
    <d v="1899-12-30T00:00:00"/>
    <n v="0"/>
    <d v="1899-12-30T00:00:00"/>
    <n v="0"/>
    <d v="1899-12-30T00:00:00"/>
    <n v="0"/>
    <d v="1899-12-30T00:00:00"/>
    <n v="259"/>
  </r>
  <r>
    <s v="Secop II"/>
    <n v="140"/>
    <s v="Diana Esperanza Duran Garcia "/>
    <s v="20206231405000082E"/>
    <s v="PCD-045-2020"/>
    <x v="6"/>
    <x v="53"/>
    <s v="Contratación Directa"/>
    <s v="Prestación de Servicios Profesionales "/>
    <x v="0"/>
    <s v="Prestar los servicios profesionales con autonomía técnica y administrativa para el soporte al sitio Web de la Entidad, de acuerdo con las condiciones señaladas y especificaciones técnicas descritas en los estudios previos y la propuesta presentada por EL CONTRATISTA."/>
    <s v="81111800 - 81111500 - 80111600"/>
    <s v="Servicios de sistemas y administración de componentes de sistemas"/>
    <n v="21019500"/>
    <n v="29720"/>
    <s v="C-1199-1002-10-0-1199001-02"/>
    <x v="0"/>
    <s v="En ejecución"/>
    <s v="CO-055-2020"/>
    <s v="mayo"/>
    <d v="2020-05-08T00:00:00"/>
    <s v="Prestación de Servicios"/>
    <s v="Nivel Central"/>
    <s v="Bogotá D.C."/>
    <s v="VENNEX GROUP S.A.S. "/>
    <n v="900481705"/>
    <n v="1"/>
    <n v="134520"/>
    <d v="2020-05-12T00:00:00"/>
    <n v="21019500"/>
    <n v="0"/>
    <n v="0"/>
    <n v="0"/>
    <n v="21019500"/>
    <s v="No"/>
    <s v="N/A"/>
    <s v="N/A"/>
    <d v="2020-05-12T00:00:00"/>
    <d v="2020-12-31T00:00:00"/>
    <n v="233"/>
    <s v="AMEZQUITA MONROY GILMER MOISES "/>
    <n v="79717103"/>
    <n v="0"/>
    <d v="1899-12-30T00:00:00"/>
    <n v="0"/>
    <d v="1899-12-30T00:00:00"/>
    <n v="0"/>
    <d v="1899-12-30T00:00:00"/>
    <n v="0"/>
    <d v="1899-12-30T00:00:00"/>
    <n v="0"/>
    <d v="1899-12-30T00:00:00"/>
    <n v="0"/>
    <d v="1899-12-30T00:00:00"/>
    <n v="21019500"/>
    <n v="0"/>
    <d v="1899-12-30T00:00:00"/>
    <n v="0"/>
    <d v="1899-12-30T00:00:00"/>
    <n v="0"/>
    <d v="1899-12-30T00:00:00"/>
    <n v="0"/>
    <d v="1899-12-30T00:00:00"/>
    <n v="233"/>
  </r>
  <r>
    <s v="Secop II"/>
    <n v="123"/>
    <s v="Diana Esperanza Duran Garcia "/>
    <s v="20206231403000010E"/>
    <s v="PCD-046-2020"/>
    <x v="6"/>
    <x v="54"/>
    <s v="Contratación Directa"/>
    <s v="Exclusividad"/>
    <x v="1"/>
    <s v="Adquirir certificados de firma digital de conformidad con las especificaciones de la Unidad Administrativa Especial Migración Colombia."/>
    <n v="43233200"/>
    <s v="Software de seguridad y protección"/>
    <n v="39527040"/>
    <n v="30720"/>
    <s v="C-1199-1002-8-0-1199018-02"/>
    <x v="0"/>
    <s v="En ejecución"/>
    <s v="CO-060-2020"/>
    <s v="mayo"/>
    <d v="2020-05-11T00:00:00"/>
    <s v="Compraventa"/>
    <s v="Nivel Central"/>
    <s v="Bogotá D.C."/>
    <s v=" CERTICAMARA S.A."/>
    <n v="830084433"/>
    <n v="7"/>
    <n v="135820"/>
    <d v="2020-05-14T00:00:00"/>
    <n v="39527040"/>
    <n v="0"/>
    <n v="0"/>
    <n v="0"/>
    <n v="39527040"/>
    <s v="N/A"/>
    <s v="N/A"/>
    <s v="N/A"/>
    <d v="2020-05-14T00:00:00"/>
    <d v="2020-05-31T00:00:00"/>
    <n v="17"/>
    <s v="SERRANO BORNACELLY ILVIS PATRICIA "/>
    <n v="36551065"/>
    <n v="0"/>
    <d v="1899-12-30T00:00:00"/>
    <n v="0"/>
    <d v="1899-12-30T00:00:00"/>
    <n v="0"/>
    <d v="1899-12-30T00:00:00"/>
    <n v="0"/>
    <d v="1899-12-30T00:00:00"/>
    <n v="0"/>
    <d v="1899-12-30T00:00:00"/>
    <n v="0"/>
    <d v="1899-12-30T00:00:00"/>
    <n v="39527040"/>
    <n v="0"/>
    <d v="1899-12-30T00:00:00"/>
    <n v="0"/>
    <d v="1899-12-30T00:00:00"/>
    <n v="0"/>
    <d v="1899-12-30T00:00:00"/>
    <n v="0"/>
    <d v="1899-12-30T00:00:00"/>
    <n v="17"/>
  </r>
  <r>
    <s v="Secop II"/>
    <n v="158"/>
    <s v="Belisa Amparo Oviedo"/>
    <s v="20206231405000102E"/>
    <s v="PCD-048-2020"/>
    <x v="6"/>
    <x v="55"/>
    <s v="Contratación Directa"/>
    <s v="Prestación de Servicios Profesionales "/>
    <x v="0"/>
    <s v="Contratar el servicio de mantenimiento preventivo y correctivo con suministro de repuestos y baterías para las UPS´S TOSHIBA, de conformidad con las especificaciones técnicas señaladas por la Unidad Administrativa Especial Migración Colombia."/>
    <s v="72151514/72103302"/>
    <s v="Servicio de Mantenimiento de energía de emergencia o de reserva./Mantenimiento o soporte de equipo de telecomunicaciones"/>
    <n v="15861170"/>
    <n v="33620"/>
    <s v="C-1199-1002-10-0-1199001-02"/>
    <x v="0"/>
    <s v="En ejecución"/>
    <s v="CO-057-2020"/>
    <s v="mayo"/>
    <d v="2020-05-08T00:00:00"/>
    <s v="Prestación de Servicios"/>
    <s v="Nivel Central"/>
    <s v="Bogotá D.C."/>
    <s v="SERVICIOS Y SOLUCIONES LTDA"/>
    <n v="900115635"/>
    <n v="6"/>
    <n v="135020"/>
    <d v="2020-05-12T00:00:00"/>
    <n v="15861160"/>
    <n v="0"/>
    <n v="0"/>
    <n v="0"/>
    <n v="15861160"/>
    <s v="N/A"/>
    <d v="1899-12-30T00:00:00"/>
    <m/>
    <d v="2020-05-08T00:00:00"/>
    <d v="2020-12-31T00:00:00"/>
    <n v="237"/>
    <s v="SALGADO LOPEZ WILLIAM JAVIER"/>
    <n v="79120027"/>
    <n v="0"/>
    <d v="1899-12-30T00:00:00"/>
    <n v="0"/>
    <d v="1899-12-30T00:00:00"/>
    <n v="0"/>
    <d v="1899-12-30T00:00:00"/>
    <n v="0"/>
    <d v="1899-12-30T00:00:00"/>
    <n v="0"/>
    <d v="1899-12-30T00:00:00"/>
    <n v="0"/>
    <d v="1899-12-30T00:00:00"/>
    <n v="15861160"/>
    <n v="0"/>
    <d v="1899-12-30T00:00:00"/>
    <n v="0"/>
    <d v="1899-12-30T00:00:00"/>
    <n v="0"/>
    <d v="1899-12-30T00:00:00"/>
    <n v="0"/>
    <d v="1899-12-30T00:00:00"/>
    <n v="237"/>
  </r>
  <r>
    <s v="Secop II"/>
    <n v="159"/>
    <s v="Diana Esperanza Duran Garcia "/>
    <s v="20206231405000103E"/>
    <s v="PCD-047-2020"/>
    <x v="6"/>
    <x v="55"/>
    <s v="Contratación Directa"/>
    <s v="Exclusividad"/>
    <x v="0"/>
    <s v="Contratar el servicio de mantenimiento preventivo y correctivo con suministro de repuestos y baterías para las UPS´s marca PEI, de conformidad con las especificaciones técnicas señaladas por la Unidad Administrativa Especial Migración Colombia."/>
    <s v="72151514 - 72103302"/>
    <s v="Servicio de Mantenimiento de energía de emergencia o de reserva."/>
    <n v="164810750"/>
    <n v="33720"/>
    <s v="C-1199-1002-10-0-1199001"/>
    <x v="0"/>
    <s v="En ejecución"/>
    <s v="CO-051-2020"/>
    <s v="mayo"/>
    <d v="2020-05-06T00:00:00"/>
    <s v="Prestación de Servicios"/>
    <s v="Nivel Central"/>
    <s v="Bogotá D.C."/>
    <s v=" PROYECTOS ESPECIALES INGENIERIA S.A.S. "/>
    <n v="830025306"/>
    <n v="8"/>
    <n v="134620"/>
    <d v="2020-05-12T00:00:00"/>
    <n v="164810750"/>
    <n v="0"/>
    <n v="0"/>
    <n v="0"/>
    <n v="164810750"/>
    <s v="Si "/>
    <d v="2020-05-11T00:00:00"/>
    <s v="46 CUMPLIM+ ESTABIL_CALIDAD D OBRA+ PAGO D SALARIOS_PRESTAC SOC LEGALES"/>
    <d v="2020-05-12T00:00:00"/>
    <d v="2020-12-31T00:00:00"/>
    <n v="233"/>
    <s v="CASTIBLANCO GONZALEZ EDGAR ALBERTO "/>
    <n v="19477329"/>
    <n v="0"/>
    <d v="1899-12-30T00:00:00"/>
    <n v="0"/>
    <d v="1899-12-30T00:00:00"/>
    <n v="0"/>
    <d v="1899-12-30T00:00:00"/>
    <n v="0"/>
    <d v="1899-12-30T00:00:00"/>
    <n v="0"/>
    <d v="1899-12-30T00:00:00"/>
    <n v="0"/>
    <d v="1899-12-30T00:00:00"/>
    <n v="164810750"/>
    <n v="0"/>
    <d v="1899-12-30T00:00:00"/>
    <n v="0"/>
    <d v="1899-12-30T00:00:00"/>
    <n v="0"/>
    <d v="1899-12-30T00:00:00"/>
    <n v="0"/>
    <d v="1899-12-30T00:00:00"/>
    <n v="233"/>
  </r>
  <r>
    <s v="Secop II"/>
    <n v="98"/>
    <s v="Alejandra Maria Arcos "/>
    <s v="20206231403000012E"/>
    <s v="SIP-015-2020"/>
    <x v="6"/>
    <x v="56"/>
    <s v="Contratación Selección Abreviada"/>
    <s v="Subasta Inversa Electrónica"/>
    <x v="0"/>
    <s v="Adquirir solución de almacenamiento."/>
    <n v="43201800"/>
    <s v="Difusión de Tecnología de Información y Telecomunicaciones "/>
    <n v="63493672"/>
    <n v="33420"/>
    <s v="C-1199-1002-10-0-1199001-02"/>
    <x v="0"/>
    <s v="En ejecución"/>
    <s v="CO 076 2020"/>
    <s v="junio"/>
    <d v="2020-06-18T00:00:00"/>
    <s v="Compraventa"/>
    <s v="Nivel Central"/>
    <s v="Bogotá D.C."/>
    <s v="ORIGIN IT SAS "/>
    <n v="900471414"/>
    <n v="0"/>
    <n v="159720"/>
    <d v="2020-06-18T00:00:00"/>
    <n v="63492800"/>
    <n v="0"/>
    <n v="0"/>
    <n v="0"/>
    <n v="63492800"/>
    <s v="Si "/>
    <d v="2020-06-24T00:00:00"/>
    <s v="CUMPLIMIENTO, SALARIOS Y PRESTACIONES SOCIALES, CALIDAD DE LOS BIENES"/>
    <d v="2020-06-24T00:00:00"/>
    <d v="2020-12-31T00:00:00"/>
    <n v="190"/>
    <s v="OLGA LUCIA PEREZ"/>
    <n v="46373712"/>
    <n v="0"/>
    <d v="1899-12-30T00:00:00"/>
    <n v="0"/>
    <d v="1899-12-30T00:00:00"/>
    <n v="0"/>
    <d v="1899-12-30T00:00:00"/>
    <n v="0"/>
    <d v="1899-12-30T00:00:00"/>
    <n v="0"/>
    <d v="1899-12-30T00:00:00"/>
    <n v="0"/>
    <d v="1899-12-30T00:00:00"/>
    <n v="63492800"/>
    <n v="0"/>
    <d v="1899-12-30T00:00:00"/>
    <n v="0"/>
    <d v="1899-12-30T00:00:00"/>
    <n v="0"/>
    <d v="1899-12-30T00:00:00"/>
    <n v="0"/>
    <d v="1899-12-30T00:00:00"/>
    <n v="190"/>
  </r>
  <r>
    <s v="Secop II"/>
    <n v="113"/>
    <s v="Belisa Amparo Oviedo"/>
    <s v="20206231407000015E"/>
    <s v="PCD-049-2020"/>
    <x v="6"/>
    <x v="57"/>
    <s v="Contratación Directa"/>
    <s v="Prestación de Servicios Profesionales "/>
    <x v="1"/>
    <s v="Contratar el servicio de mantenimiento preventivo y correctivo incluido el suministro de repuestos para los vehículos marca NISSAN a nivel nacional."/>
    <s v="78181502/03/05/07"/>
    <s v="Servicios de mantenimiento y reparación de vehículos"/>
    <n v="37000000"/>
    <n v="33920"/>
    <s v="A-02-02-02-008-007"/>
    <x v="0"/>
    <s v="En ejecución"/>
    <s v="CO-062-2020"/>
    <s v="mayo"/>
    <d v="2020-05-11T00:00:00"/>
    <s v="Prestación de Servicios"/>
    <s v="Nivel Central"/>
    <s v="Bogotá D.C."/>
    <s v="TALLERES AUTORIZADOS S.A.,"/>
    <n v="860519235"/>
    <n v="3"/>
    <n v="136020"/>
    <d v="2020-05-14T00:00:00"/>
    <n v="37000000"/>
    <n v="0"/>
    <n v="0"/>
    <n v="0"/>
    <n v="37000000"/>
    <s v="Si "/>
    <d v="2020-05-18T00:00:00"/>
    <s v="41 CUMPLIM+ PAGO D SALARIOS_PRESTAC SOC LEGALES"/>
    <d v="2020-05-11T00:00:00"/>
    <d v="2020-12-31T00:00:00"/>
    <n v="234"/>
    <s v="CASTILLO CARDENAS FELIPE"/>
    <n v="80251761"/>
    <n v="0"/>
    <d v="1899-12-30T00:00:00"/>
    <n v="0"/>
    <d v="1899-12-30T00:00:00"/>
    <n v="0"/>
    <d v="1899-12-30T00:00:00"/>
    <n v="0"/>
    <d v="1899-12-30T00:00:00"/>
    <n v="0"/>
    <d v="1899-12-30T00:00:00"/>
    <n v="0"/>
    <d v="1899-12-30T00:00:00"/>
    <n v="37000000"/>
    <n v="0"/>
    <d v="1899-12-30T00:00:00"/>
    <n v="0"/>
    <d v="1899-12-30T00:00:00"/>
    <n v="0"/>
    <d v="1899-12-30T00:00:00"/>
    <n v="0"/>
    <d v="1899-12-30T00:00:00"/>
    <n v="234"/>
  </r>
  <r>
    <s v="Secop II"/>
    <n v="111"/>
    <s v="Diana Esperanza Duran Garcia "/>
    <s v="20206231407000014E"/>
    <s v="MC-031-2020"/>
    <x v="6"/>
    <x v="57"/>
    <s v="Contratación Mínima Cuantía"/>
    <s v="Mínima Cuantía"/>
    <x v="1"/>
    <s v="CONTRATAR EL SERVICIO DE MANTENIMIENTO PREVENTIVO Y CORRECTIVO INCLUIDO REPUESTOS PARA VEHICULOS MARCA CHEVROLET A NIVEL NACIONAL "/>
    <s v="78181502- 03 - 05 - 07"/>
    <s v="Servicios de mantenimiento y reparación de vehículos"/>
    <n v="35000000"/>
    <n v="34020"/>
    <s v="A-02-02-02-008-007 "/>
    <x v="0"/>
    <s v="En ejecución"/>
    <s v="AO-020-2020"/>
    <s v="mayo"/>
    <d v="2020-05-12T00:00:00"/>
    <s v="Prestación de Servicios"/>
    <s v="Nivel Central"/>
    <s v="Bogotá D.C."/>
    <s v="INVERSIONES EL NORTE S.A.S"/>
    <n v="900710493"/>
    <n v="9"/>
    <n v="135120"/>
    <d v="2020-05-12T00:00:00"/>
    <n v="35000000"/>
    <n v="0"/>
    <n v="0"/>
    <n v="0"/>
    <n v="35000000"/>
    <s v="N/A"/>
    <s v="N/A"/>
    <s v="N/A"/>
    <d v="2020-05-12T00:00:00"/>
    <d v="2020-12-31T00:00:00"/>
    <n v="233"/>
    <s v=" CASTILLO CARDENAS FELIPE "/>
    <n v="80251761"/>
    <n v="0"/>
    <d v="1899-12-30T00:00:00"/>
    <n v="0"/>
    <d v="1899-12-30T00:00:00"/>
    <n v="0"/>
    <d v="1899-12-30T00:00:00"/>
    <n v="0"/>
    <d v="1899-12-30T00:00:00"/>
    <n v="0"/>
    <d v="1899-12-30T00:00:00"/>
    <n v="0"/>
    <d v="1899-12-30T00:00:00"/>
    <n v="35000000"/>
    <n v="0"/>
    <d v="1899-12-30T00:00:00"/>
    <n v="0"/>
    <d v="1899-12-30T00:00:00"/>
    <n v="0"/>
    <d v="1899-12-30T00:00:00"/>
    <n v="0"/>
    <d v="1899-12-30T00:00:00"/>
    <n v="233"/>
  </r>
  <r>
    <s v="Secop II"/>
    <n v="66"/>
    <s v="Belisa Amparo Oviedo"/>
    <s v="20206231411000023E"/>
    <s v="MC-030-2020"/>
    <x v="6"/>
    <x v="58"/>
    <s v="Contratación Mínima Cuantía"/>
    <s v="Mínima Cuantía"/>
    <x v="1"/>
    <s v="CONTRATAR EL SUMINISTRO DE COMBUSTIBLE PARA EL PARQUE AUTOMOTOR Y PLANTAS ELÉCTRICAS DE LA REGIONAL GUAJIRA  – CFSM MAICAO"/>
    <s v="15101505, 15101506"/>
    <s v="Combustible Diesesl / Gasolina Corriente "/>
    <n v="7480000"/>
    <n v="23120"/>
    <s v="A-02-02-01-003-003 "/>
    <x v="1"/>
    <s v="Cerrado"/>
    <s v="N/A"/>
    <s v="enero"/>
    <d v="1899-12-30T00:00:00"/>
    <s v="N/A"/>
    <s v="N/A"/>
    <s v="N/A"/>
    <s v="N/A"/>
    <s v="N/A"/>
    <m/>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10"/>
    <s v="Lisdaria Rojas Gamba"/>
    <s v="20206231407000021E"/>
    <s v="MC-032-2020"/>
    <x v="6"/>
    <x v="58"/>
    <s v="Contratación Mínima Cuantía"/>
    <s v="Mínima Cuantía"/>
    <x v="1"/>
    <s v="CONTRATAR EL SERVICIO DE MANTENIMIENTO PREVENTIVO Y CORRECTIVO INCLUIDO REPUESTOS PARA VEHICULOS MARCA TOYOTA A NIVEL NACIONAL."/>
    <s v="78181502 -78181503- 78181503 - 78181505 - 78181507"/>
    <s v="Mantenimiento preventivo y correctivo incluido repuestos para vehículos marca Toyota a nivel nacional."/>
    <n v="37000000"/>
    <n v="34420"/>
    <s v="A-02-02-02-008-007"/>
    <x v="0"/>
    <s v="En ejecución"/>
    <s v="AO-023-2020"/>
    <s v="mayo"/>
    <d v="2020-05-18T00:00:00"/>
    <s v="Compraventa"/>
    <s v="Nivel Central"/>
    <s v="N/A"/>
    <s v="CARCO S.A."/>
    <n v="860000189"/>
    <n v="3"/>
    <n v="145120"/>
    <d v="1899-12-30T00:00:00"/>
    <n v="37000000"/>
    <n v="0"/>
    <n v="0"/>
    <n v="0"/>
    <n v="37000000"/>
    <s v="No"/>
    <d v="1899-12-30T00:00:00"/>
    <s v="N/A"/>
    <d v="2020-05-18T00:00:00"/>
    <d v="2020-12-31T00:00:00"/>
    <n v="227"/>
    <s v="Felipe Castillo Cardenas"/>
    <n v="80251761"/>
    <n v="0"/>
    <d v="1899-12-30T00:00:00"/>
    <n v="0"/>
    <d v="1899-12-30T00:00:00"/>
    <n v="0"/>
    <d v="1899-12-30T00:00:00"/>
    <n v="0"/>
    <d v="1899-12-30T00:00:00"/>
    <n v="0"/>
    <d v="1899-12-30T00:00:00"/>
    <n v="0"/>
    <d v="1899-12-30T00:00:00"/>
    <n v="37000000"/>
    <n v="0"/>
    <d v="1899-12-30T00:00:00"/>
    <n v="0"/>
    <d v="1899-12-30T00:00:00"/>
    <n v="0"/>
    <d v="1899-12-30T00:00:00"/>
    <n v="0"/>
    <d v="1899-12-30T00:00:00"/>
    <n v="227"/>
  </r>
  <r>
    <s v="Secop II"/>
    <n v="206"/>
    <s v="Belisa Amparo Oviedo"/>
    <s v="20206231411000022E"/>
    <s v="MC-029-2020"/>
    <x v="6"/>
    <x v="58"/>
    <s v="Contratación Mínima Cuantía"/>
    <s v="Mínima Cuantía"/>
    <x v="1"/>
    <s v="Contratar el suministro de combustible para el parque automotor y plantas eléctricas de la REGIONAL ANTIOQUIA – PCMM CAPURGANA - TURBO"/>
    <s v="15101505, 15101506"/>
    <s v="Combustible Diesesl / Gasolina Corriente "/>
    <n v="7208000"/>
    <n v="23020"/>
    <s v="A-02-02-01-003-003 "/>
    <x v="0"/>
    <s v="En ejecución"/>
    <s v="AO-021-2020"/>
    <s v="mayo"/>
    <d v="2020-05-12T00:00:00"/>
    <s v="Suministro"/>
    <s v="Regional Orinoquia"/>
    <s v="Capurgana"/>
    <s v="LUZ NATALIA GÓMEZ ZULUAGA"/>
    <n v="32299535"/>
    <m/>
    <n v="137620"/>
    <d v="2020-05-15T00:00:00"/>
    <n v="7208000"/>
    <n v="0"/>
    <n v="0"/>
    <n v="0"/>
    <n v="7208000"/>
    <s v="N/A"/>
    <d v="1899-12-30T00:00:00"/>
    <s v="N/A"/>
    <d v="2020-05-12T00:00:00"/>
    <d v="2020-12-31T00:00:00"/>
    <n v="233"/>
    <s v="MORALES TANIA DEL CARMEN"/>
    <m/>
    <n v="0"/>
    <d v="1899-12-30T00:00:00"/>
    <n v="0"/>
    <d v="1899-12-30T00:00:00"/>
    <n v="0"/>
    <d v="1899-12-30T00:00:00"/>
    <n v="0"/>
    <d v="1899-12-30T00:00:00"/>
    <n v="0"/>
    <d v="1899-12-30T00:00:00"/>
    <n v="0"/>
    <d v="1899-12-30T00:00:00"/>
    <n v="7208000"/>
    <n v="0"/>
    <d v="1899-12-30T00:00:00"/>
    <n v="0"/>
    <d v="1899-12-30T00:00:00"/>
    <n v="0"/>
    <d v="1899-12-30T00:00:00"/>
    <n v="0"/>
    <d v="1899-12-30T00:00:00"/>
    <n v="233"/>
  </r>
  <r>
    <s v="Secop II"/>
    <n v="145"/>
    <s v="Alejandra Maria Arcos "/>
    <s v="20206231405000088E"/>
    <s v="PCD-050-2020"/>
    <x v="6"/>
    <x v="59"/>
    <s v="Contratación Directa"/>
    <s v="Exclusividad"/>
    <x v="0"/>
    <s v="Contratar la extensión de garantía para las lectoras de documentos y actualización del software AssureID, que incluya el servicio de mantenimiento preventivo, correctivo y soporte con suministro de repuestos, de acuerdo con las condiciones técnicas exigidas por la Entidad en el presente documento de estudios previos."/>
    <n v="43211700"/>
    <s v="Difusión de Tecnología de Información y Telecomunicaciones "/>
    <n v="834232637"/>
    <n v="34220"/>
    <s v="C-1199-1002-10-0-1199001-02"/>
    <x v="0"/>
    <s v="En ejecución"/>
    <s v="CO 050 2020"/>
    <s v="mayo"/>
    <d v="2020-05-05T00:00:00"/>
    <s v="Compraventa"/>
    <s v="Nivel Central"/>
    <s v="Bogotá D.C."/>
    <s v="THALES COLOMBIA S.A"/>
    <n v="830079892"/>
    <n v="4"/>
    <n v="127920"/>
    <d v="2020-05-05T00:00:00"/>
    <n v="834232637"/>
    <n v="0"/>
    <n v="0"/>
    <n v="0"/>
    <n v="834232637"/>
    <s v="N/A"/>
    <d v="1899-12-30T00:00:00"/>
    <s v="N/A"/>
    <d v="2020-05-14T00:00:00"/>
    <d v="2020-06-14T00:00:00"/>
    <n v="31"/>
    <s v="NESTOR HERNANDO LUGO "/>
    <s v="N/A"/>
    <n v="0"/>
    <d v="1899-12-30T00:00:00"/>
    <n v="0"/>
    <d v="1899-12-30T00:00:00"/>
    <n v="0"/>
    <d v="1899-12-30T00:00:00"/>
    <n v="0"/>
    <d v="1899-12-30T00:00:00"/>
    <n v="0"/>
    <d v="1899-12-30T00:00:00"/>
    <n v="0"/>
    <d v="1899-12-30T00:00:00"/>
    <n v="834232637"/>
    <n v="0"/>
    <d v="1899-12-30T00:00:00"/>
    <n v="0"/>
    <d v="1899-12-30T00:00:00"/>
    <n v="0"/>
    <d v="1899-12-30T00:00:00"/>
    <n v="0"/>
    <d v="1899-12-30T00:00:00"/>
    <n v="31"/>
  </r>
  <r>
    <s v="Secop II"/>
    <n v="108"/>
    <s v="Belisa Amparo Oviedo"/>
    <s v="20206231411000024E"/>
    <s v="MC-033-2020"/>
    <x v="6"/>
    <x v="59"/>
    <s v="Contratación Mínima Cuantía"/>
    <s v="Mínima Cuantía"/>
    <x v="1"/>
    <s v="CONTRATAR EL SUMINISTRO DE COMBUSTIBLE PARA EL PARQUE AUTOMOTOR Y PLANTAS ELÉCTRICAS DE LA REGIONAL ORINOQUIA – PCMF  PTO CARREÑO"/>
    <s v="15101505, 15101506"/>
    <s v="Combustible Diesesl / Gasolina Corriente "/>
    <n v="3826000"/>
    <n v="30920"/>
    <s v="A-02-02-01-003-003 "/>
    <x v="0"/>
    <s v="En ejecución"/>
    <s v="AO-022-2020"/>
    <s v="mayo"/>
    <d v="2020-05-14T00:00:00"/>
    <s v="Suministro"/>
    <s v="Regional Orinoquia"/>
    <s v="Puerto Carreño"/>
    <s v="EDS BRISAS DEL ORINOCO"/>
    <n v="24473480"/>
    <n v="9"/>
    <n v="135920"/>
    <d v="2020-05-14T00:00:00"/>
    <n v="3826000"/>
    <n v="0"/>
    <n v="0"/>
    <n v="0"/>
    <n v="3826000"/>
    <s v="N/A"/>
    <d v="1899-12-30T00:00:00"/>
    <s v="N/A"/>
    <d v="2020-05-14T00:00:00"/>
    <d v="2020-12-31T00:00:00"/>
    <n v="231"/>
    <s v="ARIZA CAMARGO YEISON ANTONIO"/>
    <n v="1127385489"/>
    <n v="0"/>
    <d v="1899-12-30T00:00:00"/>
    <n v="0"/>
    <d v="1899-12-30T00:00:00"/>
    <n v="0"/>
    <d v="1899-12-30T00:00:00"/>
    <n v="0"/>
    <d v="1899-12-30T00:00:00"/>
    <n v="0"/>
    <d v="1899-12-30T00:00:00"/>
    <n v="0"/>
    <d v="1899-12-30T00:00:00"/>
    <n v="3826000"/>
    <n v="0"/>
    <d v="1899-12-30T00:00:00"/>
    <n v="0"/>
    <d v="1899-12-30T00:00:00"/>
    <n v="0"/>
    <d v="1899-12-30T00:00:00"/>
    <n v="0"/>
    <d v="1899-12-30T00:00:00"/>
    <n v="231"/>
  </r>
  <r>
    <s v="Secop II"/>
    <n v="119"/>
    <s v="Belisa Amparo Oviedo"/>
    <s v="20206231405000095E"/>
    <s v="MC-027-2020"/>
    <x v="6"/>
    <x v="59"/>
    <s v="Contratación Mínima Cuantía"/>
    <s v="Mínima Cuantía"/>
    <x v="7"/>
    <s v="Contratar la prestación del servicio de mantenimiento de equipos, elementos de sonido, fotografía y video de acuerdo a las condiciones técnicas solicitadas"/>
    <n v="72154066"/>
    <s v="Mantenimiento general de equipos de oficina"/>
    <n v="9000000"/>
    <n v="31420"/>
    <s v="A-02-02-02-008-007"/>
    <x v="0"/>
    <s v="En ejecución"/>
    <s v="AO-025-2020"/>
    <s v="mayo"/>
    <d v="2020-05-21T00:00:00"/>
    <s v="Prestación de Servicios"/>
    <s v="Nivel Central"/>
    <s v="Bogotá D.C."/>
    <s v="INGENIEROS ELECTRÓNICOS PROFESIONALES E.U"/>
    <n v="900343856"/>
    <n v="4"/>
    <n v="144320"/>
    <d v="2020-05-22T00:00:00"/>
    <n v="9000000"/>
    <n v="0"/>
    <n v="0"/>
    <n v="0"/>
    <n v="9000000"/>
    <s v="N/A"/>
    <d v="1899-12-30T00:00:00"/>
    <s v="N/A"/>
    <d v="2020-05-21T00:00:00"/>
    <d v="2020-12-31T00:00:00"/>
    <n v="224"/>
    <s v="JUAN MANUEL CAICEDO"/>
    <n v="94486941"/>
    <n v="0"/>
    <d v="1899-12-30T00:00:00"/>
    <n v="0"/>
    <d v="1899-12-30T00:00:00"/>
    <n v="0"/>
    <d v="1899-12-30T00:00:00"/>
    <n v="0"/>
    <d v="1899-12-30T00:00:00"/>
    <n v="0"/>
    <d v="1899-12-30T00:00:00"/>
    <n v="0"/>
    <d v="1899-12-30T00:00:00"/>
    <n v="9000000"/>
    <n v="0"/>
    <d v="1899-12-30T00:00:00"/>
    <n v="0"/>
    <d v="1899-12-30T00:00:00"/>
    <n v="0"/>
    <d v="1899-12-30T00:00:00"/>
    <n v="0"/>
    <d v="1899-12-30T00:00:00"/>
    <n v="224"/>
  </r>
  <r>
    <s v="Secop II"/>
    <n v="117"/>
    <s v="Alejandra Maria Arcos "/>
    <s v="20206231407000018E"/>
    <s v="MC-028-2020"/>
    <x v="6"/>
    <x v="60"/>
    <s v="Contratación Mínima Cuantía"/>
    <s v="Mínima Cuantía"/>
    <x v="1"/>
    <s v="Contratar el servicio mantenimiento preventivo y correctivo de las Motobombas de presión y eyector con suministro de repuestos y accesorios necesarios, así como el mantenimiento de tanques para el almacenamiento de agua potable y sumideros de aguas residuales y pluviales del CFSM de Bucaramanga, pertenecientes a la regional Oriente de la Unidad Administrativa Especial Migración Colombia."/>
    <n v="40151510"/>
    <s v="Componentes y equipos para distribución y sistemas de acondicionamiento"/>
    <n v="4000000"/>
    <n v="34520"/>
    <s v="A-02-02-02-008-007 "/>
    <x v="0"/>
    <s v="En ejecución"/>
    <s v="AO 024 2020"/>
    <s v="mayo"/>
    <d v="2020-05-20T00:00:00"/>
    <s v="Prestación de Servicios"/>
    <s v="Regional Oriente"/>
    <s v="Bucaramanga "/>
    <s v="LENYCHET RODRIGUEZ"/>
    <n v="37658917"/>
    <s v="N/A"/>
    <n v="143920"/>
    <d v="2020-05-21T00:00:00"/>
    <n v="3200000"/>
    <n v="0"/>
    <n v="0"/>
    <n v="0"/>
    <n v="3200000"/>
    <s v="N/A"/>
    <d v="1899-12-30T00:00:00"/>
    <s v="N/A"/>
    <d v="2020-05-20T00:00:00"/>
    <d v="2020-12-31T00:00:00"/>
    <n v="225"/>
    <s v="SERGIO ANDRES BLANCO SUAREZ"/>
    <s v="N/A"/>
    <n v="0"/>
    <d v="1899-12-30T00:00:00"/>
    <n v="0"/>
    <d v="1899-12-30T00:00:00"/>
    <n v="0"/>
    <d v="1899-12-30T00:00:00"/>
    <n v="0"/>
    <d v="1899-12-30T00:00:00"/>
    <n v="0"/>
    <d v="1899-12-30T00:00:00"/>
    <n v="0"/>
    <d v="1899-12-30T00:00:00"/>
    <n v="3200000"/>
    <n v="0"/>
    <d v="1899-12-30T00:00:00"/>
    <n v="0"/>
    <d v="1899-12-30T00:00:00"/>
    <n v="0"/>
    <d v="1899-12-30T00:00:00"/>
    <n v="0"/>
    <d v="1899-12-30T00:00:00"/>
    <n v="225"/>
  </r>
  <r>
    <s v="Secop II"/>
    <n v="115"/>
    <s v="Alejandra Maria Arcos "/>
    <s v="20206231407000019E"/>
    <s v="MC-034-2020"/>
    <x v="6"/>
    <x v="60"/>
    <s v="Contratación Mínima Cuantía"/>
    <s v="Mínima Cuantía"/>
    <x v="1"/>
    <s v="Contratar la prestación del servicio de lavado del parque automotor de Migración Colombia ubicado en el Nivel Central y las Regionales Aeropuerto El Dorado y Andina de la Ciudad de Bogotá."/>
    <n v="76111801"/>
    <s v="Servicios de Limpieza, Descontaminación y Tratamiento de Residuos"/>
    <n v="12000000"/>
    <n v="34320"/>
    <s v="A-02-02-02-008-007 "/>
    <x v="0"/>
    <s v="En ejecución"/>
    <s v="AO 026 2020"/>
    <s v="mayo"/>
    <d v="2020-05-22T00:00:00"/>
    <s v="Prestación de Servicios"/>
    <s v="Nivel Nacional "/>
    <s v="N/A"/>
    <s v="CENTRO CAR 19 LTDA"/>
    <n v="800250589"/>
    <n v="1"/>
    <n v="144220"/>
    <d v="2020-05-22T00:00:00"/>
    <n v="12000000"/>
    <n v="0"/>
    <n v="0"/>
    <n v="0"/>
    <n v="12000000"/>
    <s v="N/A"/>
    <d v="1899-12-30T00:00:00"/>
    <s v="N/A"/>
    <d v="2020-05-22T00:00:00"/>
    <d v="2020-12-31T00:00:00"/>
    <n v="223"/>
    <s v="CARLOS EDUARDO USECHE OVALLES "/>
    <s v="N/A"/>
    <n v="0"/>
    <d v="1899-12-30T00:00:00"/>
    <n v="0"/>
    <d v="1899-12-30T00:00:00"/>
    <n v="0"/>
    <d v="1899-12-30T00:00:00"/>
    <n v="0"/>
    <d v="1899-12-30T00:00:00"/>
    <n v="0"/>
    <d v="1899-12-30T00:00:00"/>
    <n v="0"/>
    <d v="1899-12-30T00:00:00"/>
    <n v="12000000"/>
    <n v="0"/>
    <d v="1899-12-30T00:00:00"/>
    <n v="0"/>
    <d v="1899-12-30T00:00:00"/>
    <n v="0"/>
    <d v="1899-12-30T00:00:00"/>
    <n v="0"/>
    <d v="1899-12-30T00:00:00"/>
    <n v="223"/>
  </r>
  <r>
    <s v="Secop II"/>
    <n v="120"/>
    <s v="Diana Esperanza Duran Garcia "/>
    <s v="20206231405000105E"/>
    <s v="PCD-051-2020"/>
    <x v="6"/>
    <x v="60"/>
    <s v="Contratación Directa"/>
    <s v="Interadministrativo"/>
    <x v="5"/>
    <s v="Contratar la prestación del servicio de publicación y divulgación en el Diario Oficial, de normas y actos administrativos que demande  la Unidad Administrativa Especial Migración Colombia."/>
    <n v="82121506"/>
    <s v="Impresión de Publicaciones"/>
    <n v="6000000"/>
    <n v="34620"/>
    <s v="A-02-02-02-008-003 "/>
    <x v="0"/>
    <s v="En ejecución"/>
    <s v="CO-065/2020"/>
    <s v="mayo"/>
    <d v="2020-05-19T00:00:00"/>
    <s v="Interadministrativo"/>
    <s v="Nivel Central"/>
    <s v="Bogotá D.C."/>
    <s v=" LA IMPRENTA NACIONAL DE COLOMBIA"/>
    <n v="830001113"/>
    <n v="1"/>
    <n v="142120"/>
    <d v="2020-05-20T00:00:00"/>
    <n v="6000000"/>
    <n v="0"/>
    <n v="0"/>
    <n v="0"/>
    <n v="6000000"/>
    <s v="N/A"/>
    <s v="N/A"/>
    <s v="N/A"/>
    <d v="2020-05-20T00:00:00"/>
    <d v="2020-12-31T00:00:00"/>
    <n v="225"/>
    <s v=" ARBELAEZ IZQUIERDO GUADALUPE "/>
    <n v="39774921"/>
    <n v="0"/>
    <d v="1899-12-30T00:00:00"/>
    <n v="0"/>
    <d v="1899-12-30T00:00:00"/>
    <n v="0"/>
    <d v="1899-12-30T00:00:00"/>
    <n v="0"/>
    <d v="1899-12-30T00:00:00"/>
    <n v="0"/>
    <d v="1899-12-30T00:00:00"/>
    <n v="0"/>
    <d v="1899-12-30T00:00:00"/>
    <n v="6000000"/>
    <n v="0"/>
    <d v="1899-12-30T00:00:00"/>
    <n v="0"/>
    <d v="1899-12-30T00:00:00"/>
    <n v="0"/>
    <d v="1899-12-30T00:00:00"/>
    <n v="0"/>
    <d v="1899-12-30T00:00:00"/>
    <n v="225"/>
  </r>
  <r>
    <s v="Secop II"/>
    <n v="163"/>
    <s v="Diana Esperanza Duran Garcia "/>
    <s v="20206231403000016E"/>
    <s v="PCD-052-2020"/>
    <x v="6"/>
    <x v="60"/>
    <s v="Contratación Directa"/>
    <s v="Exclusividad"/>
    <x v="0"/>
    <s v="Contratar la actualización del licenciamiento del software de turnos digitales INFO-TURNOS WEB, incluido soporte y mantenimientos, de acuerdo con las especificaciones técnicas de la Unidad Administrativa Especial Migración Colombia."/>
    <n v="81111800"/>
    <s v="Servicios de sistemas y administración de componentes de sistemas"/>
    <n v="27274380"/>
    <n v="34820"/>
    <s v="C-1199-1002-10-0-1199001-02"/>
    <x v="0"/>
    <s v="En ejecución"/>
    <s v="CO-061-2020"/>
    <s v="mayo"/>
    <d v="2020-05-11T00:00:00"/>
    <s v="Compraventa"/>
    <s v="Nivel Central"/>
    <s v="Bogotá D.C."/>
    <s v="INFORMÁTICA &amp; TECNOLOGÍA STEFANINI S.A"/>
    <n v="800114672"/>
    <n v="1"/>
    <n v="135620"/>
    <d v="2020-05-13T00:00:00"/>
    <n v="27274380"/>
    <n v="0"/>
    <n v="0"/>
    <n v="0"/>
    <n v="27274380"/>
    <s v="Si "/>
    <s v="No se ha entregado"/>
    <m/>
    <d v="2020-05-13T00:00:00"/>
    <d v="2020-06-13T00:00:00"/>
    <n v="31"/>
    <s v=" VELEZ GOMEZ JUAN CARLOS "/>
    <n v="79597516"/>
    <n v="0"/>
    <d v="1899-12-30T00:00:00"/>
    <n v="0"/>
    <d v="1899-12-30T00:00:00"/>
    <n v="0"/>
    <d v="1899-12-30T00:00:00"/>
    <n v="0"/>
    <d v="1899-12-30T00:00:00"/>
    <n v="0"/>
    <d v="1899-12-30T00:00:00"/>
    <n v="0"/>
    <d v="1899-12-30T00:00:00"/>
    <n v="27274380"/>
    <n v="0"/>
    <d v="1899-12-30T00:00:00"/>
    <n v="0"/>
    <d v="1899-12-30T00:00:00"/>
    <n v="0"/>
    <d v="1899-12-30T00:00:00"/>
    <n v="0"/>
    <d v="1899-12-30T00:00:00"/>
    <n v="31"/>
  </r>
  <r>
    <s v="Secop II"/>
    <n v="160"/>
    <s v="Diana Esperanza Duran Garcia "/>
    <s v="20206231407000017E"/>
    <s v="PCD-053-2020"/>
    <x v="6"/>
    <x v="61"/>
    <s v="Contratación Directa"/>
    <s v="Exclusividad"/>
    <x v="0"/>
    <s v="Adquisición y renovación de Certificados Digitales de Seguridad para Global Entry de acuerdo con las especificaciones técnicas requeridas por la Unidad Administrativa Especial Migración Colombia."/>
    <n v="43233200"/>
    <s v="Software de seguridad y protección"/>
    <n v="5593000"/>
    <n v="34920"/>
    <s v="C-1199-1002-10-0-1199001-02 "/>
    <x v="0"/>
    <s v="En ejecución"/>
    <s v="CO-067-2020"/>
    <s v="junio"/>
    <d v="2020-06-04T00:00:00"/>
    <s v="Compraventa"/>
    <s v="Nivel Central"/>
    <s v="Bogotá D.C."/>
    <s v="SOCIEDAD CAMERAL DE CERTIFICACION DIGITAL CERTICAMARA S.A."/>
    <n v="830084433"/>
    <n v="7"/>
    <n v="150220"/>
    <d v="2020-06-04T00:00:00"/>
    <n v="5593000"/>
    <n v="0"/>
    <n v="0"/>
    <n v="0"/>
    <n v="5593000"/>
    <s v="N/A"/>
    <d v="1899-12-30T00:00:00"/>
    <s v="N/A"/>
    <d v="2020-06-04T00:00:00"/>
    <d v="2020-07-04T00:00:00"/>
    <n v="30"/>
    <s v="AMEZQUITA MONROY GILMER MOISES "/>
    <n v="79717103"/>
    <n v="0"/>
    <d v="1899-12-30T00:00:00"/>
    <n v="0"/>
    <d v="1899-12-30T00:00:00"/>
    <n v="0"/>
    <d v="1899-12-30T00:00:00"/>
    <n v="0"/>
    <d v="1899-12-30T00:00:00"/>
    <n v="0"/>
    <d v="1899-12-30T00:00:00"/>
    <n v="0"/>
    <d v="1899-12-30T00:00:00"/>
    <n v="5593000"/>
    <n v="0"/>
    <d v="1899-12-30T00:00:00"/>
    <n v="0"/>
    <d v="1899-12-30T00:00:00"/>
    <n v="0"/>
    <d v="1899-12-30T00:00:00"/>
    <n v="0"/>
    <d v="1899-12-30T00:00:00"/>
    <n v="30"/>
  </r>
  <r>
    <s v="Secop II"/>
    <n v="148"/>
    <s v="Diana Esperanza Duran Garcia "/>
    <s v="20206231403000011E"/>
    <s v="SIE-016-2020"/>
    <x v="6"/>
    <x v="61"/>
    <s v="Contratación Selección Abreviada"/>
    <s v="Subasta Inversa Electrónica"/>
    <x v="0"/>
    <s v="Contratar la actualización del licenciamiento de Antivirus, con soporte técnico, de conformidad con las especificaciones técnicas señaladas por la Unidad Administrativa Especial Migración Colombia. "/>
    <s v="432328 - 29 - 32 - 811122 -25"/>
    <s v="Software de administración de redes"/>
    <n v="253911463"/>
    <n v="35120"/>
    <s v="C-1199-1002-10-0-1199001-02 "/>
    <x v="0"/>
    <s v="En ejecución"/>
    <s v="CO-077-2020"/>
    <s v="junio"/>
    <d v="2020-06-24T00:00:00"/>
    <s v="Compraventa"/>
    <s v="Nivel Central"/>
    <s v="Bogotá D.C."/>
    <s v="NEMESIS ASOCIADOS S.A"/>
    <n v="830500329"/>
    <n v="4"/>
    <n v="166920"/>
    <d v="2020-06-25T00:00:00"/>
    <n v="253910300"/>
    <n v="0"/>
    <n v="0"/>
    <n v="0"/>
    <n v="253910300"/>
    <s v="Si "/>
    <d v="2020-06-30T00:00:00"/>
    <s v="46 CUMPLIM+ ESTABIL_CALIDAD D OBRA+ PAGO D SALARIOS_PRESTAC SOC LEGALES"/>
    <d v="2020-06-30T00:00:00"/>
    <d v="2020-08-30T00:00:00"/>
    <n v="61"/>
    <s v="SIERRA JIMENEZ ELVIS LEONARDO"/>
    <n v="79787263"/>
    <n v="0"/>
    <d v="1899-12-30T00:00:00"/>
    <n v="0"/>
    <d v="1899-12-30T00:00:00"/>
    <n v="0"/>
    <d v="1899-12-30T00:00:00"/>
    <n v="0"/>
    <d v="1899-12-30T00:00:00"/>
    <n v="0"/>
    <d v="1899-12-30T00:00:00"/>
    <n v="0"/>
    <d v="1899-12-30T00:00:00"/>
    <n v="253910300"/>
    <n v="0"/>
    <d v="1899-12-30T00:00:00"/>
    <n v="0"/>
    <d v="1899-12-30T00:00:00"/>
    <n v="0"/>
    <d v="1899-12-30T00:00:00"/>
    <n v="0"/>
    <d v="1899-12-30T00:00:00"/>
    <n v="61"/>
  </r>
  <r>
    <s v="Secop II"/>
    <n v="114"/>
    <s v="Lisdaria Rojas Gamba"/>
    <s v="20206231411000021E"/>
    <s v="SIP-017-2020"/>
    <x v="6"/>
    <x v="61"/>
    <s v="Contratación Selección Abreviada"/>
    <s v="Subasta Inversa Electrónica"/>
    <x v="1"/>
    <s v="Contratar el suministro de llantas a nivel nacional para el parque automotor de la Unidad Administrativa Especial Migración Colombia."/>
    <n v="25172504"/>
    <s v="Contratar el suministro de llantas a nivel nacional para el parque automotor de la Unidad Administrativa Especial Migración Colombia."/>
    <n v="40050000"/>
    <n v="35020"/>
    <s v="A-02-02-01-003-006"/>
    <x v="0"/>
    <s v="En ejecución"/>
    <s v="78-2020"/>
    <s v="junio"/>
    <d v="2020-06-23T00:00:00"/>
    <s v="Suministro"/>
    <s v="Nivel Nacional "/>
    <s v="N/A"/>
    <s v="MORARCI GROUP S.A.S."/>
    <s v="900110012-5"/>
    <s v="N/A"/>
    <n v="169620"/>
    <d v="2020-06-26T00:00:00"/>
    <n v="40050000"/>
    <n v="0"/>
    <n v="0"/>
    <n v="0"/>
    <n v="40050000"/>
    <s v="Si "/>
    <d v="1899-12-30T00:00:00"/>
    <s v="7 CALIDAD_CORRECTO FUNCIONAMIENTO DE LOS BIENES SUMISTRADOS"/>
    <d v="2020-06-26T00:00:00"/>
    <d v="2020-12-31T00:00:00"/>
    <n v="210"/>
    <s v="Felipe Castillo Cardenas"/>
    <n v="80251761"/>
    <n v="0"/>
    <d v="1899-12-30T00:00:00"/>
    <n v="0"/>
    <d v="1899-12-30T00:00:00"/>
    <n v="0"/>
    <d v="1899-12-30T00:00:00"/>
    <n v="0"/>
    <d v="1899-12-30T00:00:00"/>
    <n v="0"/>
    <d v="1899-12-30T00:00:00"/>
    <n v="0"/>
    <d v="1899-12-30T00:00:00"/>
    <n v="40050000"/>
    <n v="0"/>
    <d v="1899-12-30T00:00:00"/>
    <n v="0"/>
    <d v="1899-12-30T00:00:00"/>
    <n v="0"/>
    <d v="1899-12-30T00:00:00"/>
    <n v="0"/>
    <d v="1899-12-30T00:00:00"/>
    <n v="210"/>
  </r>
  <r>
    <s v="Tienda Virtual "/>
    <n v="210"/>
    <s v="Belisa Amparo Oviedo"/>
    <s v="20206231410000031E"/>
    <n v="77546"/>
    <x v="7"/>
    <x v="62"/>
    <s v="Contratación Selección Abreviada"/>
    <s v="Acuerdo Marco de Precios "/>
    <x v="1"/>
    <s v="CONTRATAR LA ADQUISICIÓN DE SILLAS PLASTICAS SIN BRAZOS PARA ATENDER VUELOS HUMANITARIOS DE MIGRACION COLOMBIA ."/>
    <s v="56112102, 56112103"/>
    <s v="SILLAS PARA GRUPO DE TRABAJO, SILLAS PARA VISITANTES "/>
    <n v="7500000"/>
    <n v="35220"/>
    <s v="A-02-01-01-003-008"/>
    <x v="0"/>
    <s v="En ejecución"/>
    <s v="OC-47908-2020"/>
    <s v="mayo"/>
    <d v="2020-04-30T00:00:00"/>
    <s v="orden de Compra "/>
    <s v="Regional El Dorado"/>
    <s v="Aeropuerto el Dorado (Bogotá)"/>
    <s v="PANAMERICANA LIBRERÍA Y PAPELERÍA S.A."/>
    <n v="83003794"/>
    <n v="6"/>
    <n v="124520"/>
    <d v="2020-05-04T00:00:00"/>
    <n v="7140000"/>
    <n v="0"/>
    <n v="0"/>
    <n v="0"/>
    <n v="7140000"/>
    <s v="N/A"/>
    <d v="1899-12-30T00:00:00"/>
    <s v="N/A"/>
    <d v="2020-04-30T00:00:00"/>
    <d v="2020-05-13T00:00:00"/>
    <n v="13"/>
    <s v="JESUS FIGUEROA PENA"/>
    <n v="1095787871"/>
    <n v="0"/>
    <d v="1899-12-30T00:00:00"/>
    <n v="0"/>
    <d v="1899-12-30T00:00:00"/>
    <n v="0"/>
    <d v="1899-12-30T00:00:00"/>
    <n v="0"/>
    <d v="1899-12-30T00:00:00"/>
    <n v="0"/>
    <d v="1899-12-30T00:00:00"/>
    <n v="0"/>
    <d v="1899-12-30T00:00:00"/>
    <n v="7140000"/>
    <n v="0"/>
    <d v="1899-12-30T00:00:00"/>
    <n v="0"/>
    <d v="1899-12-30T00:00:00"/>
    <n v="0"/>
    <d v="1899-12-30T00:00:00"/>
    <n v="0"/>
    <d v="1899-12-30T00:00:00"/>
    <n v="13"/>
  </r>
  <r>
    <s v="Secop II"/>
    <n v="122"/>
    <s v="Diana Esperanza Duran Garcia "/>
    <s v="20206231403000009E"/>
    <s v="MC-035-2020"/>
    <x v="7"/>
    <x v="63"/>
    <s v="Contratación Mínima Cuantía"/>
    <s v="Mínima Cuantía"/>
    <x v="2"/>
    <s v="CONTRATAR EL SUMINISTRO DE IDENTIFICADORES PERSONALES Y PLACAS PARA LOS FUNCIONARIOS A NIVEL NACIONAL."/>
    <s v="55121804 - 55121701"/>
    <s v="Gafetes o porta gafetes - Placas con inscripción metálicas"/>
    <n v="14135000"/>
    <n v="30620"/>
    <s v="A-02-02-01-002-008 "/>
    <x v="0"/>
    <s v="En ejecución"/>
    <s v="AO-027-2020"/>
    <s v="junio"/>
    <d v="2020-06-09T00:00:00"/>
    <s v="Aceptación de oferta"/>
    <s v="Nivel Central"/>
    <s v="Bogotá D.C."/>
    <s v="ABC DEL TROFEO SAS"/>
    <n v="901253156"/>
    <n v="4"/>
    <n v="54820"/>
    <d v="2020-06-11T00:00:00"/>
    <n v="11000000"/>
    <n v="0"/>
    <n v="0"/>
    <n v="0"/>
    <n v="11000000"/>
    <s v="N/A"/>
    <d v="1899-12-30T00:00:00"/>
    <s v="N/A"/>
    <d v="2020-06-11T00:00:00"/>
    <d v="2020-12-15T00:00:00"/>
    <n v="187"/>
    <s v="TOCANCIPA PARDO ORLANDO"/>
    <n v="79292555"/>
    <n v="0"/>
    <d v="1899-12-30T00:00:00"/>
    <n v="0"/>
    <d v="1899-12-30T00:00:00"/>
    <n v="0"/>
    <d v="1899-12-30T00:00:00"/>
    <n v="0"/>
    <d v="1899-12-30T00:00:00"/>
    <n v="0"/>
    <d v="1899-12-30T00:00:00"/>
    <n v="0"/>
    <d v="1899-12-30T00:00:00"/>
    <n v="11000000"/>
    <n v="0"/>
    <d v="1899-12-30T00:00:00"/>
    <n v="0"/>
    <d v="1899-12-30T00:00:00"/>
    <n v="0"/>
    <d v="1899-12-30T00:00:00"/>
    <n v="0"/>
    <d v="1899-12-30T00:00:00"/>
    <n v="187"/>
  </r>
  <r>
    <s v="Secop II"/>
    <n v="146"/>
    <s v="Diana Esperanza Duran Garcia "/>
    <s v="20206231405000092E"/>
    <s v="MC-036-2020"/>
    <x v="7"/>
    <x v="63"/>
    <s v="Contratación Mínima Cuantía"/>
    <s v="Mínima Cuantía"/>
    <x v="4"/>
    <s v="Contratar la prestación del servicio de mantenimiento preventivo y correctivo para los equipos de Grafología (Estéreo Microscopios) a nivel nacional, con bolsa de repuestos, de conformidad con las especificaciones técnicas de la Unidad Administrativa Especial Migración Colombia a Nivel Nacional."/>
    <n v="72151704"/>
    <s v="Servicio de instalación y mantenimiento de sistemas instrumentados de seguridad"/>
    <n v="16018590"/>
    <n v="30220"/>
    <s v="C-1199-1002-10 "/>
    <x v="0"/>
    <s v="En ejecución"/>
    <s v="AO-028-2020"/>
    <s v="junio"/>
    <d v="2020-06-25T00:00:00"/>
    <s v="Aceptación de oferta"/>
    <s v="Nivel Central"/>
    <s v="Bogotá D.C."/>
    <s v="AS MEDICAL LTDA"/>
    <n v="900219363"/>
    <n v="5"/>
    <n v="167620"/>
    <d v="2020-06-25T00:00:00"/>
    <n v="15501396"/>
    <n v="0"/>
    <n v="0"/>
    <n v="0"/>
    <n v="15501396"/>
    <s v="Si "/>
    <s v="No se ha entregado"/>
    <s v="N/A"/>
    <d v="2020-06-25T00:00:00"/>
    <d v="2020-12-31T00:00:00"/>
    <n v="189"/>
    <s v="VALENCIA GIRALDO ROBINSON"/>
    <n v="75035031"/>
    <n v="0"/>
    <d v="1899-12-30T00:00:00"/>
    <n v="0"/>
    <d v="1899-12-30T00:00:00"/>
    <n v="0"/>
    <d v="1899-12-30T00:00:00"/>
    <n v="0"/>
    <d v="1899-12-30T00:00:00"/>
    <n v="0"/>
    <d v="1899-12-30T00:00:00"/>
    <n v="0"/>
    <d v="1899-12-30T00:00:00"/>
    <n v="15501396"/>
    <n v="0"/>
    <d v="1899-12-30T00:00:00"/>
    <n v="0"/>
    <d v="1899-12-30T00:00:00"/>
    <n v="0"/>
    <d v="1899-12-30T00:00:00"/>
    <n v="0"/>
    <d v="1899-12-30T00:00:00"/>
    <n v="189"/>
  </r>
  <r>
    <s v="Secop II"/>
    <n v="128"/>
    <s v="Lisdaria Rojas Gamba"/>
    <s v="20206231405000087E"/>
    <s v="PCD-054-2020"/>
    <x v="7"/>
    <x v="64"/>
    <s v="Contratación Directa"/>
    <s v="Prestación de Servicios Profesionales "/>
    <x v="2"/>
    <s v="Contratar la prestación de los servicios profesionales para la creación de contenidos virtuales para la plataforma de Migración Colombia."/>
    <s v="86101808 - 86111600"/>
    <s v="Prestación de los servicios profesionales para la creación de contenidos virtuales para la plataforma de Migración Colombia."/>
    <n v="54000000"/>
    <n v="31520"/>
    <s v="C-1199-1002-9-0-1199005-02"/>
    <x v="0"/>
    <s v="En ejecución"/>
    <s v="68-2020"/>
    <s v="junio"/>
    <d v="2020-06-05T00:00:00"/>
    <s v="Compraventa"/>
    <s v="Nivel Central"/>
    <s v="Bogotá D.C."/>
    <s v="CORPORATIS S.A.S."/>
    <s v="901274805-6"/>
    <s v="N/A"/>
    <n v="150920"/>
    <d v="2020-05-21T00:00:00"/>
    <n v="9000000"/>
    <n v="0"/>
    <n v="0"/>
    <n v="0"/>
    <n v="9000000"/>
    <s v="No"/>
    <d v="1899-12-30T00:00:00"/>
    <s v="N/A"/>
    <d v="2020-06-05T00:00:00"/>
    <d v="2020-06-20T00:00:00"/>
    <n v="5"/>
    <s v="Claudia Milena Bastidas Ubate"/>
    <m/>
    <n v="0"/>
    <d v="1899-12-30T00:00:00"/>
    <n v="0"/>
    <d v="1899-12-30T00:00:00"/>
    <n v="0"/>
    <d v="1899-12-30T00:00:00"/>
    <n v="0"/>
    <d v="1899-12-30T00:00:00"/>
    <n v="0"/>
    <d v="1899-12-30T00:00:00"/>
    <n v="0"/>
    <d v="1899-12-30T00:00:00"/>
    <n v="9000000"/>
    <n v="0"/>
    <d v="1899-12-30T00:00:00"/>
    <n v="0"/>
    <d v="1899-12-30T00:00:00"/>
    <n v="0"/>
    <d v="1899-12-30T00:00:00"/>
    <n v="0"/>
    <d v="1899-12-30T00:00:00"/>
    <n v="5"/>
  </r>
  <r>
    <s v="Secop II"/>
    <n v="209"/>
    <s v="Belisa Amparo Oviedo"/>
    <s v="20206231405000108E"/>
    <s v="PCD-056-2020"/>
    <x v="7"/>
    <x v="64"/>
    <s v="Contratación Directa"/>
    <s v="Prestación de Servicios Profesionales "/>
    <x v="2"/>
    <s v="Contratar los servicios profesionales para la realización de las acciones de formación previstas dentro del plan institucional de capacitaciones (PIC) de la vigencia."/>
    <s v="86111600, 86111500"/>
    <s v="Educación Adultos"/>
    <n v="144000000"/>
    <n v="36520"/>
    <s v="C-1199-1002-9-0-1199005-02"/>
    <x v="0"/>
    <s v="En ejecución"/>
    <s v="CO-073-2020"/>
    <s v="Junio "/>
    <d v="2020-06-12T00:00:00"/>
    <s v="Prestación de Servicios Profesionales"/>
    <s v="Nivel Central"/>
    <s v="Bogotá D.C."/>
    <s v="COLEGIO MAYOR DE NUESTRA SEÑORA DEL ROSARIO"/>
    <n v="860007759"/>
    <n v="3"/>
    <n v="155820"/>
    <d v="2020-06-12T00:00:00"/>
    <n v="144000000"/>
    <n v="0"/>
    <n v="0"/>
    <n v="0"/>
    <n v="144000000"/>
    <s v="N/A"/>
    <d v="1899-12-30T00:00:00"/>
    <s v="N/A"/>
    <d v="2020-06-12T00:00:00"/>
    <d v="2020-12-31T00:00:00"/>
    <n v="202"/>
    <s v="CRISTHY LEIDI GRANADOS CRUZ"/>
    <m/>
    <n v="0"/>
    <d v="1899-12-30T00:00:00"/>
    <n v="0"/>
    <d v="1899-12-30T00:00:00"/>
    <n v="0"/>
    <d v="1899-12-30T00:00:00"/>
    <n v="0"/>
    <d v="1899-12-30T00:00:00"/>
    <n v="0"/>
    <d v="1899-12-30T00:00:00"/>
    <n v="0"/>
    <d v="1899-12-30T00:00:00"/>
    <n v="144000000"/>
    <n v="0"/>
    <d v="1899-12-30T00:00:00"/>
    <n v="0"/>
    <d v="1899-12-30T00:00:00"/>
    <n v="0"/>
    <d v="1899-12-30T00:00:00"/>
    <n v="0"/>
    <d v="1899-12-30T00:00:00"/>
    <n v="202"/>
  </r>
  <r>
    <s v="Secop II"/>
    <n v="90"/>
    <s v="Alejandra Maria Arcos "/>
    <s v="20206231405000078E"/>
    <s v="PCD-055.2020"/>
    <x v="7"/>
    <x v="65"/>
    <s v="Contratación Directa"/>
    <s v="Exclusividad"/>
    <x v="4"/>
    <s v="CONTRATAR EL SERVICIO DE MANTENIMIENTO PREVENTIVO Y CORRECTIVO DE LA MÁQUINA LÁSER TROTEC SP100R C30 Y SUMINISTRO DEL SISTEMA DE EXTRACCIÓN 8260 ATMOS MONO; ASÍ COMO SU BOLSA DE REPUESTOS."/>
    <n v="73152100"/>
    <s v="Servicios de mantenimiento y reparación de equipo de manufactura"/>
    <n v="12450256"/>
    <n v="28220"/>
    <s v="C-1199-1002-10-0-1199001-02 "/>
    <x v="2"/>
    <s v="N/A"/>
    <s v="N/A"/>
    <s v="enero"/>
    <d v="1899-12-30T00:00:00"/>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52"/>
    <s v="Alejandra Maria Arcos "/>
    <s v="20206231410000034E"/>
    <s v="evento 86339"/>
    <x v="7"/>
    <x v="65"/>
    <s v="Contratación Selección Abreviada"/>
    <s v="Acuerdo Marco de Precios "/>
    <x v="0"/>
    <s v="Servicio de actualización de los productos ORACLE denominada Software Update Licence &amp; Support y Oracle Premier Suppórt For Systems para el equipo ODA "/>
    <n v="43232300"/>
    <s v="Software de consultas y gestión de datos "/>
    <n v="1357919427"/>
    <n v="37420"/>
    <s v="C-1199-1002-10-0-1199001-02 "/>
    <x v="2"/>
    <s v="En ejecución"/>
    <s v="OC-49441"/>
    <s v="mayo"/>
    <d v="2020-05-29T00:00:00"/>
    <s v="orden de Compra "/>
    <s v="Nivel Central"/>
    <s v="Bogotá D.C."/>
    <s v="ORACLE COLOMBIA LTDA"/>
    <n v="800103052"/>
    <n v="8"/>
    <n v="147420"/>
    <d v="2020-05-29T00:00:00"/>
    <n v="1357919427"/>
    <n v="0"/>
    <n v="0"/>
    <n v="0"/>
    <n v="1357919427"/>
    <s v="N/A"/>
    <d v="1899-12-30T00:00:00"/>
    <s v="N/A"/>
    <d v="2020-05-29T00:00:00"/>
    <d v="2020-06-29T00:00:00"/>
    <n v="31"/>
    <s v="OLGA LUCIA PEREZ"/>
    <n v="46373712"/>
    <n v="0"/>
    <d v="1899-12-30T00:00:00"/>
    <n v="0"/>
    <d v="1899-12-30T00:00:00"/>
    <n v="0"/>
    <d v="1899-12-30T00:00:00"/>
    <n v="0"/>
    <d v="1899-12-30T00:00:00"/>
    <n v="0"/>
    <d v="1899-12-30T00:00:00"/>
    <n v="0"/>
    <d v="1899-12-30T00:00:00"/>
    <n v="1357919427"/>
    <n v="0"/>
    <d v="1899-12-30T00:00:00"/>
    <n v="0"/>
    <d v="1899-12-30T00:00:00"/>
    <n v="0"/>
    <d v="1899-12-30T00:00:00"/>
    <n v="0"/>
    <d v="1899-12-30T00:00:00"/>
    <n v="31"/>
  </r>
  <r>
    <s v="Secop II"/>
    <n v="214"/>
    <s v="Lisdaria Rojas Gamba"/>
    <s v="20206231403000022E"/>
    <s v="PCD-058-2020"/>
    <x v="7"/>
    <x v="66"/>
    <s v="Contratación Directa"/>
    <s v="Prestación de Servicios Profesionales "/>
    <x v="2"/>
    <s v="CONTRATAR LA ADQUISICION DE ELEMENTOS DE PROTECCION PERSONAL E INDIVIDUAL PARA LOS FUNCIONARIOS DE LA ENTIDAD."/>
    <n v="46182001"/>
    <s v="Adquisición de elementos de protección personal e individual (mascara de protección) para los funcionarios de Migración Colombia."/>
    <n v="9000000"/>
    <n v="37120"/>
    <s v="A-03-04-02-036 "/>
    <x v="0"/>
    <s v="En ejecución"/>
    <s v="70-2020"/>
    <s v="junio"/>
    <d v="2020-06-09T00:00:00"/>
    <s v="Prestación de Servicios"/>
    <s v="Nivel Nacional "/>
    <s v="N/A"/>
    <s v="COLSUBSIDIO "/>
    <s v="860007336-1"/>
    <s v="N/A"/>
    <n v="155320"/>
    <d v="2020-06-11T00:00:00"/>
    <n v="54000000"/>
    <n v="0"/>
    <n v="0"/>
    <n v="0"/>
    <n v="54000000"/>
    <s v="No"/>
    <d v="1899-12-30T00:00:00"/>
    <s v="N/A"/>
    <d v="2020-06-09T00:00:00"/>
    <d v="2020-12-31T00:00:00"/>
    <n v="205"/>
    <s v="Cristhy Leidy Granados Cruz"/>
    <m/>
    <n v="0"/>
    <d v="1899-12-30T00:00:00"/>
    <n v="0"/>
    <d v="1899-12-30T00:00:00"/>
    <n v="0"/>
    <d v="1899-12-30T00:00:00"/>
    <n v="0"/>
    <d v="1899-12-30T00:00:00"/>
    <n v="0"/>
    <d v="1899-12-30T00:00:00"/>
    <n v="0"/>
    <d v="1899-12-30T00:00:00"/>
    <n v="54000000"/>
    <n v="0"/>
    <d v="1899-12-30T00:00:00"/>
    <n v="0"/>
    <d v="1899-12-30T00:00:00"/>
    <n v="0"/>
    <d v="1899-12-30T00:00:00"/>
    <n v="0"/>
    <d v="1899-12-30T00:00:00"/>
    <n v="205"/>
  </r>
  <r>
    <s v="Secop II"/>
    <n v="211"/>
    <s v="Alejandra Maria Arcos "/>
    <s v="20206231405000107E"/>
    <s v="PCD-057-2020"/>
    <x v="7"/>
    <x v="66"/>
    <s v="Contratación Directa"/>
    <s v="Prestación de Servicios Profesionales "/>
    <x v="2"/>
    <s v="Contratar los servicios profesionales para la realización de acciones de formación en idiomas para los funcionarios de Migración Colombia."/>
    <n v="37020"/>
    <s v="Servicios Educativos y de Formación"/>
    <n v="135000000"/>
    <n v="37020"/>
    <s v="C-1199-1002-9-0-1199005-02"/>
    <x v="2"/>
    <s v="N/A"/>
    <s v="N/A"/>
    <s v="enero"/>
    <d v="1899-12-30T00:00:00"/>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116"/>
    <s v="Diana Esperanza Duran Garcia "/>
    <s v=" 20206231410000033E"/>
    <s v="Evento No.86494"/>
    <x v="7"/>
    <x v="66"/>
    <s v="Contratación Selección Abreviada"/>
    <s v="Acuerdo Marco de Precios "/>
    <x v="1"/>
    <s v="SUMINISTRO DE TINTAS, TONER Y CONSUMIBLES DE IMPRESION"/>
    <n v="44103100"/>
    <s v="Suministros para impresoras, fax y fotocopiadora"/>
    <n v="17677490.460000001"/>
    <n v="37220"/>
    <s v="A-02-02-01-003-005 "/>
    <x v="0"/>
    <s v="En ejecución"/>
    <s v="OC-50996"/>
    <s v="junio"/>
    <d v="2020-06-25T00:00:00"/>
    <s v="orden de Compra "/>
    <s v="Nivel Central"/>
    <s v="Bogotá D.C."/>
    <s v="Uniples_S.A."/>
    <n v="811021363"/>
    <n v="0"/>
    <n v="170620"/>
    <d v="2020-06-30T00:00:00"/>
    <n v="17118150"/>
    <n v="0"/>
    <n v="0"/>
    <n v="0"/>
    <n v="17118150"/>
    <s v="Si "/>
    <s v="No se ha entregado"/>
    <s v="N/A"/>
    <d v="2020-06-30T00:00:00"/>
    <d v="2020-12-31T00:00:00"/>
    <n v="184"/>
    <s v="MORALES ALFONSO LUZ ELENA"/>
    <n v="40029680"/>
    <n v="0"/>
    <d v="1899-12-30T00:00:00"/>
    <n v="0"/>
    <d v="1899-12-30T00:00:00"/>
    <n v="0"/>
    <d v="1899-12-30T00:00:00"/>
    <n v="0"/>
    <d v="1899-12-30T00:00:00"/>
    <n v="0"/>
    <d v="1899-12-30T00:00:00"/>
    <n v="0"/>
    <d v="1899-12-30T00:00:00"/>
    <n v="17118150"/>
    <n v="0"/>
    <d v="1899-12-30T00:00:00"/>
    <n v="0"/>
    <d v="1899-12-30T00:00:00"/>
    <n v="0"/>
    <d v="1899-12-30T00:00:00"/>
    <n v="0"/>
    <d v="1899-12-30T00:00:00"/>
    <n v="184"/>
  </r>
  <r>
    <s v="Tienda Virtual "/>
    <n v="116"/>
    <s v="Diana Esperanza Duran Garcia "/>
    <s v=" 20206231410000033E"/>
    <s v="Evento No.86511"/>
    <x v="7"/>
    <x v="66"/>
    <s v="Contratación Selección Abreviada"/>
    <s v="Acuerdo Marco de Precios "/>
    <x v="1"/>
    <s v="SUMINISTRO DE TINTAS, TONER Y CONSUMIBLES DE IMPRESION"/>
    <n v="44103100"/>
    <s v="Suministros para impresoras, fax y fotocopiadora"/>
    <n v="55890025.520000003"/>
    <n v="37220"/>
    <s v="A-02-02-01-003-005 "/>
    <x v="0"/>
    <s v="En ejecución"/>
    <s v="OC-50992"/>
    <s v="junio"/>
    <d v="2020-06-25T00:00:00"/>
    <s v="orden de Compra "/>
    <s v="Nivel Central"/>
    <s v="Bogotá D.C."/>
    <s v="Sumimas_S.A.S"/>
    <n v="830001338"/>
    <n v="1"/>
    <n v="169720"/>
    <d v="2020-06-26T00:00:00"/>
    <n v="46449666.670000002"/>
    <n v="0"/>
    <n v="0"/>
    <n v="0"/>
    <n v="46449666.670000002"/>
    <s v="Si "/>
    <s v="No se ha entregado"/>
    <s v="N/A"/>
    <d v="2020-06-26T00:00:00"/>
    <d v="2020-12-31T00:00:00"/>
    <n v="188"/>
    <s v="MORALES ALFONSO LUZ ELENA"/>
    <n v="40029680"/>
    <n v="0"/>
    <d v="1899-12-30T00:00:00"/>
    <n v="0"/>
    <d v="1899-12-30T00:00:00"/>
    <n v="0"/>
    <d v="1899-12-30T00:00:00"/>
    <n v="0"/>
    <d v="1899-12-30T00:00:00"/>
    <n v="0"/>
    <d v="1899-12-30T00:00:00"/>
    <n v="0"/>
    <d v="1899-12-30T00:00:00"/>
    <n v="46449666.670000002"/>
    <n v="0"/>
    <d v="1899-12-30T00:00:00"/>
    <n v="0"/>
    <d v="1899-12-30T00:00:00"/>
    <n v="0"/>
    <d v="1899-12-30T00:00:00"/>
    <n v="0"/>
    <d v="1899-12-30T00:00:00"/>
    <n v="188"/>
  </r>
  <r>
    <s v="Tienda Virtual "/>
    <n v="116"/>
    <s v="Diana Esperanza Duran Garcia "/>
    <s v=" 20206231410000033E"/>
    <s v="Evento No.86513"/>
    <x v="7"/>
    <x v="66"/>
    <s v="Contratación Selección Abreviada"/>
    <s v="Acuerdo Marco de Precios "/>
    <x v="1"/>
    <s v="SUMINISTRO DE TINTAS, TONER Y CONSUMIBLES DE IMPRESION"/>
    <n v="44103100"/>
    <s v="Suministros para impresoras, fax y fotocopiadora"/>
    <n v="1039584"/>
    <n v="37220"/>
    <s v="A-02-02-01-003-005 "/>
    <x v="0"/>
    <s v="En ejecución"/>
    <s v="OC-51041"/>
    <s v="junio"/>
    <d v="2020-06-25T00:00:00"/>
    <s v="orden de Compra "/>
    <s v="Nivel Central"/>
    <s v="Bogotá D.C."/>
    <s v="Uniples_S.A."/>
    <n v="811021363"/>
    <n v="0"/>
    <n v="170520"/>
    <d v="2020-06-30T00:00:00"/>
    <n v="948192"/>
    <n v="0"/>
    <n v="0"/>
    <n v="0"/>
    <n v="948192"/>
    <s v="Si "/>
    <s v="No se ha entregado"/>
    <s v="N/A"/>
    <d v="2020-06-30T00:00:00"/>
    <d v="2020-12-31T00:00:00"/>
    <n v="184"/>
    <s v="MORALES ALFONSO LUZ ELENA"/>
    <n v="40029680"/>
    <n v="0"/>
    <d v="1899-12-30T00:00:00"/>
    <n v="0"/>
    <d v="1899-12-30T00:00:00"/>
    <n v="0"/>
    <d v="1899-12-30T00:00:00"/>
    <n v="0"/>
    <d v="1899-12-30T00:00:00"/>
    <n v="0"/>
    <d v="1899-12-30T00:00:00"/>
    <n v="0"/>
    <d v="1899-12-30T00:00:00"/>
    <n v="948192"/>
    <n v="0"/>
    <d v="1899-12-30T00:00:00"/>
    <n v="0"/>
    <d v="1899-12-30T00:00:00"/>
    <n v="0"/>
    <d v="1899-12-30T00:00:00"/>
    <n v="0"/>
    <d v="1899-12-30T00:00:00"/>
    <n v="184"/>
  </r>
  <r>
    <s v="Tienda Virtual "/>
    <n v="116"/>
    <s v="Diana Esperanza Duran Garcia "/>
    <s v=" 20206231410000033E"/>
    <s v="Evento No.86515"/>
    <x v="7"/>
    <x v="66"/>
    <s v="Contratación Selección Abreviada"/>
    <s v="Acuerdo Marco de Precios "/>
    <x v="1"/>
    <s v="SUMINISTRO DE TINTAS, TONER Y CONSUMIBLES DE IMPRESION"/>
    <n v="44103100"/>
    <s v="Suministros para impresoras, fax y fotocopiadora"/>
    <n v="2571887.5"/>
    <n v="37220"/>
    <s v="A-02-02-01-003-005 "/>
    <x v="0"/>
    <s v="En ejecución"/>
    <s v="OC-50995"/>
    <s v="junio"/>
    <d v="2020-06-25T00:00:00"/>
    <s v="orden de Compra "/>
    <s v="Nivel Central"/>
    <s v="Bogotá D.C."/>
    <s v="Soluciones de Impresión Corporativa S.A.S."/>
    <n v="900251584"/>
    <n v="0"/>
    <n v="170020"/>
    <d v="2020-06-26T00:00:00"/>
    <n v="1449732.38"/>
    <n v="0"/>
    <n v="0"/>
    <n v="0"/>
    <n v="1449732.38"/>
    <s v="Si "/>
    <s v="No se ha entregado"/>
    <s v="N/A"/>
    <d v="2020-06-26T00:00:00"/>
    <d v="2020-12-31T00:00:00"/>
    <n v="188"/>
    <s v="MORALES ALFONSO LUZ ELENA"/>
    <n v="40029680"/>
    <n v="0"/>
    <d v="1899-12-30T00:00:00"/>
    <n v="0"/>
    <d v="1899-12-30T00:00:00"/>
    <n v="0"/>
    <d v="1899-12-30T00:00:00"/>
    <n v="0"/>
    <d v="1899-12-30T00:00:00"/>
    <n v="0"/>
    <d v="1899-12-30T00:00:00"/>
    <n v="0"/>
    <d v="1899-12-30T00:00:00"/>
    <n v="1449732.38"/>
    <n v="0"/>
    <d v="1899-12-30T00:00:00"/>
    <n v="0"/>
    <d v="1899-12-30T00:00:00"/>
    <n v="0"/>
    <d v="1899-12-30T00:00:00"/>
    <n v="0"/>
    <d v="1899-12-30T00:00:00"/>
    <n v="188"/>
  </r>
  <r>
    <s v="Tienda Virtual "/>
    <n v="116"/>
    <s v="Diana Esperanza Duran Garcia "/>
    <s v=" 20206231410000033E"/>
    <s v="Evento No.86518"/>
    <x v="7"/>
    <x v="66"/>
    <s v="Contratación Selección Abreviada"/>
    <s v="Acuerdo Marco de Precios "/>
    <x v="1"/>
    <s v="SUMINISTRO DE TINTAS, TONER Y CONSUMIBLES DE IMPRESION"/>
    <n v="44103100"/>
    <s v="Suministros para impresoras, fax y fotocopiadora"/>
    <n v="1062075"/>
    <n v="37220"/>
    <s v="A-02-02-01-003-005 "/>
    <x v="0"/>
    <s v="En ejecución"/>
    <s v="OC-50998"/>
    <s v="junio"/>
    <d v="2020-06-25T00:00:00"/>
    <s v="orden de Compra "/>
    <s v="Nivel Central"/>
    <s v="Bogotá D.C."/>
    <s v="Soluciones de Impresión Corporativa S.A.S."/>
    <n v="900251584"/>
    <n v="0"/>
    <n v="170120"/>
    <d v="2020-06-26T00:00:00"/>
    <n v="647865.75"/>
    <n v="0"/>
    <n v="0"/>
    <n v="0"/>
    <n v="647865.75"/>
    <s v="Si "/>
    <s v="No se ha entregado"/>
    <s v="N/A"/>
    <d v="2020-06-26T00:00:00"/>
    <d v="2020-12-31T00:00:00"/>
    <n v="188"/>
    <s v="MORALES ALFONSO LUZ ELENA"/>
    <n v="40029680"/>
    <n v="0"/>
    <d v="1899-12-30T00:00:00"/>
    <n v="0"/>
    <d v="1899-12-30T00:00:00"/>
    <n v="0"/>
    <d v="1899-12-30T00:00:00"/>
    <n v="0"/>
    <d v="1899-12-30T00:00:00"/>
    <n v="0"/>
    <d v="1899-12-30T00:00:00"/>
    <n v="0"/>
    <d v="1899-12-30T00:00:00"/>
    <n v="647865.75"/>
    <n v="0"/>
    <d v="1899-12-30T00:00:00"/>
    <n v="0"/>
    <d v="1899-12-30T00:00:00"/>
    <n v="0"/>
    <d v="1899-12-30T00:00:00"/>
    <n v="0"/>
    <d v="1899-12-30T00:00:00"/>
    <n v="188"/>
  </r>
  <r>
    <s v="Tienda Virtual "/>
    <n v="116"/>
    <s v="Diana Esperanza Duran Garcia "/>
    <s v=" 20206231410000033E"/>
    <s v="Evento No.86519"/>
    <x v="7"/>
    <x v="66"/>
    <s v="Contratación Selección Abreviada"/>
    <s v="Acuerdo Marco de Precios "/>
    <x v="1"/>
    <s v="SUMINISTRO DE TINTAS, TONER Y CONSUMIBLES DE IMPRESION"/>
    <n v="44103100"/>
    <s v="Suministros para impresoras, fax y fotocopiadora"/>
    <n v="3147550"/>
    <n v="37220"/>
    <s v="A-02-02-01-003-005 "/>
    <x v="3"/>
    <s v="Cancelado"/>
    <s v="N/A"/>
    <s v="junio"/>
    <d v="1899-12-30T00:00:00"/>
    <s v="N/A"/>
    <s v="N/A"/>
    <s v="N/A"/>
    <s v="N/A"/>
    <s v="N/A"/>
    <s v="N/A"/>
    <s v="N/A"/>
    <d v="1899-12-30T00:00:00"/>
    <n v="0"/>
    <n v="0"/>
    <n v="0"/>
    <n v="0"/>
    <n v="0"/>
    <s v="N/A"/>
    <s v="N/A"/>
    <s v="N/A"/>
    <d v="1899-12-30T00:00:00"/>
    <d v="1899-12-30T00:00:00"/>
    <n v="0"/>
    <m/>
    <m/>
    <n v="0"/>
    <d v="1899-12-30T00:00:00"/>
    <n v="0"/>
    <d v="1899-12-30T00:00:00"/>
    <n v="0"/>
    <d v="1899-12-30T00:00:00"/>
    <n v="0"/>
    <d v="1899-12-30T00:00:00"/>
    <n v="0"/>
    <d v="1899-12-30T00:00:00"/>
    <n v="0"/>
    <d v="1899-12-30T00:00:00"/>
    <n v="0"/>
    <n v="0"/>
    <d v="1899-12-30T00:00:00"/>
    <n v="0"/>
    <d v="1899-12-30T00:00:00"/>
    <n v="0"/>
    <d v="1899-12-30T00:00:00"/>
    <n v="0"/>
    <d v="1899-12-30T00:00:00"/>
    <n v="0"/>
  </r>
  <r>
    <s v="Tienda Virtual "/>
    <n v="116"/>
    <s v="Diana Esperanza Duran Garcia "/>
    <s v=" 20206231410000033E"/>
    <s v="Evento No.86520"/>
    <x v="7"/>
    <x v="66"/>
    <s v="Contratación Selección Abreviada"/>
    <s v="Acuerdo Marco de Precios "/>
    <x v="1"/>
    <s v="SUMINISTRO DE TINTAS, TONER Y CONSUMIBLES DE IMPRESION"/>
    <n v="44103100"/>
    <s v="Suministros para impresoras, fax y fotocopiadora"/>
    <n v="4248300"/>
    <n v="37220"/>
    <s v="A-02-02-01-003-005 "/>
    <x v="0"/>
    <s v="En ejecución"/>
    <s v="OC-51033"/>
    <s v="junio"/>
    <d v="2020-06-25T00:00:00"/>
    <s v="orden de Compra "/>
    <s v="Nivel Central"/>
    <s v="Bogotá D.C."/>
    <s v="Soluciones de Impresión Corporativa S.A.S."/>
    <n v="900251584"/>
    <n v="0"/>
    <n v="170220"/>
    <d v="2020-06-26T00:00:00"/>
    <n v="2124150"/>
    <n v="0"/>
    <n v="0"/>
    <n v="0"/>
    <n v="2124150"/>
    <s v="Si "/>
    <s v="No se ha entregado"/>
    <s v="N/A"/>
    <d v="2020-06-26T00:00:00"/>
    <d v="2020-12-31T00:00:00"/>
    <n v="188"/>
    <s v="MORALES ALFONSO LUZ ELENA"/>
    <n v="40029680"/>
    <n v="0"/>
    <d v="1899-12-30T00:00:00"/>
    <n v="0"/>
    <d v="1899-12-30T00:00:00"/>
    <n v="0"/>
    <d v="1899-12-30T00:00:00"/>
    <n v="0"/>
    <d v="1899-12-30T00:00:00"/>
    <n v="0"/>
    <d v="1899-12-30T00:00:00"/>
    <n v="0"/>
    <d v="1899-12-30T00:00:00"/>
    <n v="2124150"/>
    <n v="0"/>
    <d v="1899-12-30T00:00:00"/>
    <n v="0"/>
    <d v="1899-12-30T00:00:00"/>
    <n v="0"/>
    <d v="1899-12-30T00:00:00"/>
    <n v="0"/>
    <d v="1899-12-30T00:00:00"/>
    <n v="188"/>
  </r>
  <r>
    <s v="Tienda Virtual "/>
    <n v="193"/>
    <s v="Belisa Amparo Oviedo"/>
    <s v="20206231411000027E"/>
    <n v="86559"/>
    <x v="7"/>
    <x v="67"/>
    <s v="Contratación Selección Abreviada"/>
    <s v="Acuerdo Marco de Precios "/>
    <x v="0"/>
    <s v="Adquisición licenciamiento ORACLE para la implementación de nuevo puesto control santa marta, de conformidad con las especificaciones técnicas señaladas por la Unidad Administrativa Especial Migración Colombia."/>
    <n v="432323"/>
    <s v="Software de consultas y gestión de datos "/>
    <n v="70000000"/>
    <n v="38320"/>
    <s v="C-1199-1002-10-0-1199001-02"/>
    <x v="0"/>
    <s v="En ejecución"/>
    <s v="OC-50531-2020"/>
    <s v="Junio "/>
    <d v="2020-06-16T00:00:00"/>
    <s v="orden de Compra "/>
    <s v="Nivel Central"/>
    <s v="Bogotá D.C."/>
    <s v="Soain Software Associates SAS"/>
    <n v="900197910"/>
    <m/>
    <n v="158520"/>
    <d v="2020-06-17T00:00:00"/>
    <n v="69966084.209999993"/>
    <n v="0"/>
    <n v="0"/>
    <n v="0"/>
    <n v="69966084.209999993"/>
    <s v="N/A"/>
    <d v="1899-12-30T00:00:00"/>
    <s v="N/A"/>
    <d v="2020-06-16T00:00:00"/>
    <d v="2020-07-16T00:00:00"/>
    <n v="30"/>
    <s v="OLGA LUCIA PEREZ "/>
    <n v="46373712"/>
    <n v="0"/>
    <d v="1899-12-30T00:00:00"/>
    <n v="0"/>
    <d v="1899-12-30T00:00:00"/>
    <n v="0"/>
    <d v="1899-12-30T00:00:00"/>
    <n v="0"/>
    <d v="1899-12-30T00:00:00"/>
    <n v="0"/>
    <d v="1899-12-30T00:00:00"/>
    <n v="0"/>
    <d v="1899-12-30T00:00:00"/>
    <n v="69966084.209999993"/>
    <n v="0"/>
    <d v="1899-12-30T00:00:00"/>
    <n v="0"/>
    <d v="1899-12-30T00:00:00"/>
    <n v="0"/>
    <d v="1899-12-30T00:00:00"/>
    <n v="0"/>
    <d v="1899-12-30T00:00:00"/>
    <n v="30"/>
  </r>
  <r>
    <s v="Tienda Virtual "/>
    <n v="212"/>
    <s v="Belisa Amparo Oviedo"/>
    <s v="20206231410000037E"/>
    <n v="82253"/>
    <x v="7"/>
    <x v="68"/>
    <s v="Contratación Selección Abreviada"/>
    <s v="Grandes Superficies"/>
    <x v="2"/>
    <s v="Contratar la adquisición de trajes de bioseguridad como parte de los elementos de protección personal de los funcionarios que realizan actividades misionales."/>
    <s v="46181503/46181509"/>
    <s v="Overoles de Protecció/ Ropa de protección contra materiales peligrosos"/>
    <n v="22472000"/>
    <n v="38620"/>
    <s v="A-03-04-02-036"/>
    <x v="0"/>
    <s v="En ejecución"/>
    <s v="OC-49537-2020"/>
    <s v="mayo"/>
    <d v="2020-05-29T00:00:00"/>
    <s v="orden de Compra "/>
    <s v="Nivel Central"/>
    <s v="Bogotá D.C."/>
    <s v="CENCONSUD COLOMBIA S.A."/>
    <n v="900155107"/>
    <n v="1"/>
    <n v="147620"/>
    <d v="2020-05-29T00:00:00"/>
    <n v="22472000"/>
    <n v="0"/>
    <n v="0"/>
    <n v="0"/>
    <n v="22472000"/>
    <s v="N/A"/>
    <d v="1899-12-30T00:00:00"/>
    <s v="N/A"/>
    <d v="2020-05-29T00:00:00"/>
    <d v="2020-07-01T00:00:00"/>
    <n v="33"/>
    <s v="CLAUDIA MILENA BASTIDAS UBATE"/>
    <n v="53907500"/>
    <n v="0"/>
    <d v="1899-12-30T00:00:00"/>
    <n v="0"/>
    <d v="1899-12-30T00:00:00"/>
    <n v="0"/>
    <d v="1899-12-30T00:00:00"/>
    <n v="0"/>
    <d v="1899-12-30T00:00:00"/>
    <n v="0"/>
    <d v="1899-12-30T00:00:00"/>
    <n v="0"/>
    <d v="1899-12-30T00:00:00"/>
    <n v="22472000"/>
    <n v="0"/>
    <d v="1899-12-30T00:00:00"/>
    <n v="0"/>
    <d v="1899-12-30T00:00:00"/>
    <n v="0"/>
    <d v="1899-12-30T00:00:00"/>
    <n v="0"/>
    <d v="1899-12-30T00:00:00"/>
    <n v="33"/>
  </r>
  <r>
    <s v="Secop II"/>
    <n v="89"/>
    <s v="Belisa Amparo Oviedo"/>
    <s v="20206231403000004E"/>
    <s v="PCD-059-2020"/>
    <x v="7"/>
    <x v="68"/>
    <s v="Contratación Directa"/>
    <s v="Exclusividad"/>
    <x v="3"/>
    <s v="Contratar la adquisición de firmas digitales con todos sus componentes y servicios, de conformidad con las especificaciones técnicas exigidas en el presente estudio previo."/>
    <s v="81112001/81111810/43232306"/>
    <s v="Servicios de Datos./Servicios de Codificación de Software."/>
    <n v="116000000"/>
    <n v="25320"/>
    <s v="C-1199-1002-8-0-1199018-02"/>
    <x v="0"/>
    <s v="En ejecución"/>
    <s v="CO-075-2020"/>
    <s v="Junio "/>
    <d v="2020-06-18T00:00:00"/>
    <s v="Compraventa"/>
    <s v="Nivel Central"/>
    <s v="Bogotá D.C."/>
    <s v="CERTICAMARA S.A."/>
    <n v="830084433"/>
    <n v="7"/>
    <n v="159820"/>
    <d v="2020-06-18T00:00:00"/>
    <n v="116000000"/>
    <n v="0"/>
    <n v="0"/>
    <n v="0"/>
    <n v="116000000"/>
    <s v="N/A"/>
    <d v="1899-12-30T00:00:00"/>
    <s v="N/A"/>
    <d v="2020-06-18T00:00:00"/>
    <d v="2020-09-17T00:00:00"/>
    <n v="91"/>
    <s v="Sandra Patricia Buitrago Patiño"/>
    <n v="38602842"/>
    <n v="0"/>
    <d v="1899-12-30T00:00:00"/>
    <n v="0"/>
    <d v="1899-12-30T00:00:00"/>
    <n v="0"/>
    <d v="1899-12-30T00:00:00"/>
    <n v="0"/>
    <d v="1899-12-30T00:00:00"/>
    <n v="0"/>
    <d v="1899-12-30T00:00:00"/>
    <n v="0"/>
    <d v="1899-12-30T00:00:00"/>
    <n v="116000000"/>
    <n v="0"/>
    <d v="1899-12-30T00:00:00"/>
    <n v="0"/>
    <d v="1899-12-30T00:00:00"/>
    <n v="0"/>
    <d v="1899-12-30T00:00:00"/>
    <n v="0"/>
    <d v="1899-12-30T00:00:00"/>
    <n v="91"/>
  </r>
  <r>
    <s v="Secop II"/>
    <n v="169"/>
    <s v="Diana Esperanza Duran Garcia "/>
    <s v="20206231403000021E"/>
    <s v="SIE-018-2020"/>
    <x v="7"/>
    <x v="68"/>
    <s v="Contratación Selección Abreviada"/>
    <s v="Subasta Inversa Electrónica"/>
    <x v="7"/>
    <s v="Contratar la adquisición de una solución de carteleras virtuales a nivel nacional incluido soporte."/>
    <n v="43211900"/>
    <s v="Monitores y pantallas de computador"/>
    <n v="476863940"/>
    <n v="37720"/>
    <s v="C-1199-1002-10-0-1199001-02 "/>
    <x v="2"/>
    <s v="N/A"/>
    <s v="N/A"/>
    <s v="enero"/>
    <d v="1899-12-30T00:00:00"/>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50"/>
    <s v="Lisdaria Rojas Gamba"/>
    <s v="20206231405000086E"/>
    <s v="SIP-019-2020"/>
    <x v="8"/>
    <x v="69"/>
    <s v="Contratación Selección Abreviada"/>
    <s v="Subasta Inversa Electrónica"/>
    <x v="0"/>
    <s v="Contratar el Servicio de Información Anticipada de Viajeros (APIS - por sus siglas en inglés Advance Passenger Information System), consistente en la recepción, validación, transmisión e incorporación a las bases de datos de Migración Colombia, de todos los datos de pasajeros y tripulaciones que integran la industria del transporte aéreo Regular y No Regular, que ingresen y salgan del Territorio Nacional (incluyendo operaciones de tránsito, trasbordos o trasferencias de pasajeros), de acuerdo con las especificaciones técnicas definidas por la Entidad."/>
    <s v="811027 - 811115"/>
    <s v="Contratar el Servicio de Información Anticipada de Viajeros (APIS - por sus siglas en inglés Advance Passenger Information System), consistente en la recepción, validación, transmisión e incorporación a las bases de datos de Migración Colombia, de todos los datos de pasajeros y tripulaciones que integran la industria del transporte aéreo Regular y No Regular, que ingresen y salgan del Territorio Nacional (incluyendo operaciones de tránsito, trasbordos o trasferencias de pasajeros), de acuerdo con las especificaciones técnicas definidas por la Entidad."/>
    <n v="2143000002"/>
    <n v="29520"/>
    <s v="C-1199-1002-10-0-1199001-02 "/>
    <x v="2"/>
    <s v="N/A"/>
    <s v="N/A"/>
    <s v="enero"/>
    <n v="0"/>
    <s v="Prestación de Servicios"/>
    <s v="Nivel Central"/>
    <s v="N/A"/>
    <s v="N/A"/>
    <s v="N/A"/>
    <s v="N/A"/>
    <s v="N/A"/>
    <d v="1899-12-30T00:00:00"/>
    <n v="0"/>
    <n v="0"/>
    <n v="0"/>
    <n v="0"/>
    <n v="0"/>
    <s v="No"/>
    <d v="1899-12-30T00:00:00"/>
    <s v="7 CALIDAD_CORRECTO FUNCIONAMIENTO DE LOS BIENES SUMISTRADOS"/>
    <d v="1899-12-30T00:00:00"/>
    <n v="0"/>
    <n v="0"/>
    <s v="N/A"/>
    <m/>
    <n v="0"/>
    <d v="1899-12-30T00:00:00"/>
    <n v="0"/>
    <d v="1899-12-30T00:00:00"/>
    <n v="0"/>
    <d v="1899-12-30T00:00:00"/>
    <n v="0"/>
    <d v="1899-12-30T00:00:00"/>
    <n v="0"/>
    <d v="1899-12-30T00:00:00"/>
    <n v="0"/>
    <d v="1899-12-30T00:00:00"/>
    <n v="0"/>
    <n v="0"/>
    <d v="1899-12-30T00:00:00"/>
    <n v="0"/>
    <d v="1899-12-30T00:00:00"/>
    <n v="0"/>
    <d v="1899-12-30T00:00:00"/>
    <n v="0"/>
    <d v="1899-12-30T00:00:00"/>
    <n v="0"/>
  </r>
  <r>
    <s v="Tienda Virtual "/>
    <n v="152"/>
    <s v="Belisa Amparo Oviedo"/>
    <s v="20206231410000036E"/>
    <n v="87298"/>
    <x v="8"/>
    <x v="70"/>
    <s v="Contratación Selección Abreviada"/>
    <s v="Acuerdo Marco de Precios "/>
    <x v="1"/>
    <s v="SUMINISTRO DE ELEMENTOS DE PAPELERIA E INSUMOS DE ARCHIVO"/>
    <s v="44111515/122003"/>
    <s v="Cajas u organizadores de almacenamiento de archivos"/>
    <n v="73077900"/>
    <n v="37520"/>
    <s v="A-02-02-01-003-002"/>
    <x v="0"/>
    <s v="En ejecución"/>
    <s v="OC-50920-2020"/>
    <s v="Junio "/>
    <d v="2020-06-24T00:00:00"/>
    <s v="orden de Compra "/>
    <s v="Nivel Central"/>
    <s v="Bogotá D.C."/>
    <s v="Institucional Star Services Ltda."/>
    <n v="830113914"/>
    <n v="3"/>
    <n v="165620"/>
    <d v="2020-06-24T00:00:00"/>
    <n v="47127570"/>
    <n v="0"/>
    <n v="0"/>
    <n v="0"/>
    <n v="47127570"/>
    <s v="N/A"/>
    <d v="1899-12-30T00:00:00"/>
    <s v="N/A"/>
    <d v="2020-06-24T00:00:00"/>
    <d v="2020-12-31T00:00:00"/>
    <n v="190"/>
    <s v="LUZ ELENA MORALES ALFONSO"/>
    <n v="40029680"/>
    <n v="0"/>
    <d v="1899-12-30T00:00:00"/>
    <n v="0"/>
    <d v="1899-12-30T00:00:00"/>
    <n v="0"/>
    <d v="1899-12-30T00:00:00"/>
    <n v="0"/>
    <d v="1899-12-30T00:00:00"/>
    <n v="0"/>
    <d v="1899-12-30T00:00:00"/>
    <n v="0"/>
    <d v="1899-12-30T00:00:00"/>
    <n v="47127570"/>
    <n v="0"/>
    <d v="1899-12-30T00:00:00"/>
    <n v="0"/>
    <d v="1899-12-30T00:00:00"/>
    <n v="0"/>
    <d v="1899-12-30T00:00:00"/>
    <n v="0"/>
    <d v="1899-12-30T00:00:00"/>
    <n v="190"/>
  </r>
  <r>
    <s v="Tienda Virtual "/>
    <n v="161"/>
    <s v="Alejandra Maria Arcos "/>
    <s v="20206231407000013E"/>
    <s v="EVENTO 87281a"/>
    <x v="8"/>
    <x v="70"/>
    <s v="Contratación Selección Abreviada"/>
    <s v="Acuerdo Marco de Precios "/>
    <x v="0"/>
    <s v="Contratación de la solución integral de canales de comunicaciones a nivel nacional "/>
    <n v="81112100"/>
    <s v="servicios basados en ingenieria, investigacion t tecnologia"/>
    <n v="1020000000"/>
    <n v="29620"/>
    <s v="C-1199-1002-10-0-1199001-02 "/>
    <x v="2"/>
    <s v="N/A"/>
    <s v="N/A"/>
    <s v="enero"/>
    <d v="1899-12-30T00:00:00"/>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162"/>
    <s v="Belisa Amparo Oviedo"/>
    <s v="20206231410000021E"/>
    <n v="87446"/>
    <x v="8"/>
    <x v="71"/>
    <s v="Contratación Selección Abreviada"/>
    <s v="Acuerdo Marco de Precios "/>
    <x v="0"/>
    <s v="Contratación del hosting para el sitio web de la entidad"/>
    <s v="81112001/81112003/81161801"/>
    <m/>
    <n v="130000000"/>
    <n v="29920"/>
    <s v="C-1199-1002-10-0-1199001-02"/>
    <x v="2"/>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153"/>
    <s v="Belisa Amparo Oviedo"/>
    <s v="20206231410000035E"/>
    <n v="85816"/>
    <x v="8"/>
    <x v="72"/>
    <s v="Contratación Selección Abreviada"/>
    <s v="Grandes Superficies"/>
    <x v="1"/>
    <s v="Adquisición de elementos de papelería y útiles de escritorio para las sedes a nivel nacional de la Unidad Administrativa Especial Migración Colombia."/>
    <s v="44121506-16-12-16-15-1701-1706-1708-1804-1805-1905-2003-2101"/>
    <m/>
    <n v="18933250"/>
    <n v="37620"/>
    <s v="A-02-02-01-003-002/A-02-02-01-003-006/A-02-02-01-003-008/A-02-02-01-004-002/A-02-02-01-004-005/A-02-02-01-004-006/A-02-02-01-004-007"/>
    <x v="0"/>
    <s v="En ejecución"/>
    <s v="OC-50772-2020"/>
    <s v="Junio "/>
    <d v="2020-06-19T00:00:00"/>
    <s v="orden de Compra "/>
    <s v="Nivel Central"/>
    <s v="Bogotá D.C."/>
    <s v="PANAMERICANA LIBRERÍA Y PAPELERÍA S.A."/>
    <n v="830037946"/>
    <m/>
    <n v="161820"/>
    <d v="2020-06-19T00:00:00"/>
    <n v="17840766"/>
    <n v="0"/>
    <n v="0"/>
    <n v="0"/>
    <n v="17840766"/>
    <s v="N/A"/>
    <d v="1899-12-30T00:00:00"/>
    <s v="N/A"/>
    <d v="2020-06-19T00:00:00"/>
    <d v="2020-07-21T00:00:00"/>
    <n v="32"/>
    <s v="LUZ ELENA MORALES ALFONSO"/>
    <n v="40029680"/>
    <n v="0"/>
    <d v="1899-12-30T00:00:00"/>
    <n v="0"/>
    <d v="1899-12-30T00:00:00"/>
    <n v="0"/>
    <d v="1899-12-30T00:00:00"/>
    <n v="0"/>
    <d v="1899-12-30T00:00:00"/>
    <n v="0"/>
    <d v="1899-12-30T00:00:00"/>
    <n v="0"/>
    <d v="1899-12-30T00:00:00"/>
    <n v="17840766"/>
    <n v="0"/>
    <d v="1899-12-30T00:00:00"/>
    <n v="0"/>
    <d v="1899-12-30T00:00:00"/>
    <n v="0"/>
    <d v="1899-12-30T00:00:00"/>
    <n v="0"/>
    <d v="1899-12-30T00:00:00"/>
    <n v="32"/>
  </r>
  <r>
    <s v="Tienda Virtual "/>
    <n v="153"/>
    <s v="Belisa Amparo Oviedo"/>
    <s v="20206231410000038E"/>
    <n v="87967"/>
    <x v="8"/>
    <x v="73"/>
    <s v="Contratación Selección Abreviada"/>
    <s v="Grandes Superficies"/>
    <x v="1"/>
    <s v="Adquisición de elementos de papelería y útiles de escritorio para las sedes a nivel nacional de la Unidad Administrativa Especial Migración Colombia."/>
    <s v="44121506-16-12-16-15-1701-1706-1708-1804-1805-1905-2003-2101"/>
    <m/>
    <n v="18933250"/>
    <n v="37620"/>
    <s v="A-02-02-01-003-002/A-02-02-01-003-006/A-02-02-01-003-008/A-02-02-01-004-002/A-02-02-01-004-005/A-02-02-01-004-006/A-02-02-01-004-007"/>
    <x v="0"/>
    <s v="En ejecución"/>
    <s v="OC-50771-2020"/>
    <s v="Junio "/>
    <d v="2020-06-19T00:00:00"/>
    <s v="orden de Compra "/>
    <s v="Nivel Central"/>
    <s v="Bogotá D.C."/>
    <s v="OD COLOMBIA SAS"/>
    <n v="900023386"/>
    <n v="1"/>
    <n v="161720"/>
    <d v="2020-06-19T00:00:00"/>
    <n v="1089000"/>
    <n v="0"/>
    <n v="0"/>
    <n v="0"/>
    <n v="1089000"/>
    <s v="N/A"/>
    <d v="1899-12-30T00:00:00"/>
    <s v="N/A"/>
    <d v="2020-06-19T00:00:00"/>
    <d v="2020-07-21T00:00:00"/>
    <n v="32"/>
    <s v="LUZ ELENA MORALES ALFONSO"/>
    <n v="40029680"/>
    <n v="0"/>
    <d v="1899-12-30T00:00:00"/>
    <n v="0"/>
    <d v="1899-12-30T00:00:00"/>
    <n v="0"/>
    <d v="1899-12-30T00:00:00"/>
    <n v="0"/>
    <d v="1899-12-30T00:00:00"/>
    <n v="0"/>
    <d v="1899-12-30T00:00:00"/>
    <n v="0"/>
    <d v="1899-12-30T00:00:00"/>
    <n v="1089000"/>
    <n v="0"/>
    <d v="1899-12-30T00:00:00"/>
    <n v="0"/>
    <d v="1899-12-30T00:00:00"/>
    <n v="0"/>
    <d v="1899-12-30T00:00:00"/>
    <n v="0"/>
    <d v="1899-12-30T00:00:00"/>
    <n v="32"/>
  </r>
  <r>
    <s v="Secop II"/>
    <n v="216"/>
    <s v="Belisa Amparo Oviedo"/>
    <s v="20206231411000028E"/>
    <s v="MC-037-2020"/>
    <x v="8"/>
    <x v="74"/>
    <s v="Contratación Mínima Cuantía"/>
    <s v="Mínima Cuantía"/>
    <x v="1"/>
    <s v="Contratar el suministro de combustible para el parque automotor y plantas eléctricas de la REGIONAL GUAJIRA – Centro Facilitador de Servicios Migratorios MAICAO."/>
    <s v="15101505/15101506"/>
    <s v="Combustible diésel"/>
    <n v="7480000"/>
    <n v="23120"/>
    <s v="A-02-02-01-003-003"/>
    <x v="2"/>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116"/>
    <s v="Diana Esperanza Duran Garcia "/>
    <s v=" 20206231410000033E"/>
    <s v="Evento No.88268"/>
    <x v="8"/>
    <x v="74"/>
    <s v="Contratación Selección Abreviada"/>
    <s v="Acuerdo Marco de Precios "/>
    <x v="1"/>
    <s v="SUMINISTRO DE TINTAS, TONER Y CONSUMIBLES DE IMPRESION"/>
    <n v="44103100"/>
    <s v="Suministros para impresoras, fax y fotocopiadora"/>
    <n v="3147550"/>
    <n v="37220"/>
    <s v="A-02-02-01-003-005 "/>
    <x v="2"/>
    <s v="N/A"/>
    <s v="N/A"/>
    <s v="enero"/>
    <d v="1899-12-30T00:00:00"/>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56"/>
    <s v="Lisdaria Rojas Gamba"/>
    <s v="20206231407000022E"/>
    <s v="MC-038-2020"/>
    <x v="8"/>
    <x v="75"/>
    <s v="Contratación Mínima Cuantía"/>
    <s v="Mínima Cuantía"/>
    <x v="2"/>
    <s v="ADQUISICIÓN DE PAQUETES TURÍSTICOS, PARA RECONOCER A LOS FUNCIONARIOS DE LA UNIDAD ADMINISTRATIVA ESPECIAL MIGRACIÓN COLOMBIA A NIVEL NACIONAL, DE ACUERDO AL PLAN DE ESTÍMULOS E INCENTIVOS DE LA VIGENCIA."/>
    <s v="80141611 - 80141624 - 80141624 - 90121502 "/>
    <s v="ADQUISICIÓN DE PAQUETES TURÍSTICOS, PARA RECONOCER A LOS FUNCIONARIOS DE LA UNIDAD ADMINISTRATIVA ESPECIAL MIGRACIÓN COLOMBIA A NIVEL NACIONAL, DE ACUERDO AL PLAN DE ESTÍMULOS E INCENTIVOS DE LA VIGENCIA"/>
    <n v="25200000"/>
    <n v="35320"/>
    <s v="A-02-02-02-008-005 "/>
    <x v="2"/>
    <s v="N/A"/>
    <s v="N/A"/>
    <s v="enero"/>
    <n v="0"/>
    <s v="Suministro"/>
    <s v="Nivel Nacional "/>
    <s v="N/A"/>
    <s v="N/A"/>
    <s v="N/A"/>
    <s v="N/A"/>
    <s v="N/A"/>
    <d v="1899-12-30T00:00:00"/>
    <n v="0"/>
    <n v="0"/>
    <n v="0"/>
    <n v="0"/>
    <n v="0"/>
    <s v="No"/>
    <d v="1899-12-30T00:00:00"/>
    <s v="N/A"/>
    <d v="1899-12-30T00:00:00"/>
    <n v="0"/>
    <n v="0"/>
    <s v="N/A"/>
    <m/>
    <n v="0"/>
    <d v="1899-12-30T00:00:00"/>
    <n v="0"/>
    <d v="1899-12-30T00:00:00"/>
    <n v="0"/>
    <d v="1899-12-30T00:00:00"/>
    <n v="0"/>
    <d v="1899-12-30T00:00:00"/>
    <n v="0"/>
    <d v="1899-12-30T00:00:00"/>
    <n v="0"/>
    <d v="1899-12-30T00:00:00"/>
    <n v="0"/>
    <n v="0"/>
    <d v="1899-12-30T00:00:00"/>
    <n v="0"/>
    <d v="1899-12-30T00:00:00"/>
    <n v="0"/>
    <d v="1899-12-30T00:00:00"/>
    <n v="0"/>
    <d v="1899-12-30T00:00:00"/>
    <n v="0"/>
  </r>
  <r>
    <s v="Tienda Virtual "/>
    <n v="218"/>
    <s v="Belisa Amparo Oviedo"/>
    <s v="20206231410000041E"/>
    <n v="88597"/>
    <x v="8"/>
    <x v="76"/>
    <s v="Contratación Selección Abreviada"/>
    <s v="Grandes Superficies"/>
    <x v="1"/>
    <s v="Adquisición de canecas de almacenamiento para la clasificación de los residuos sanitario – grupo II en los centros facilitadores de servicios migratorios y puestos de control migratorio a nivel nacional"/>
    <n v="471217"/>
    <s v="Envases y accesorios para residuos"/>
    <n v="7519000"/>
    <n v="40520"/>
    <s v="A-02-02-01-003-006"/>
    <x v="0"/>
    <s v="En ejecución"/>
    <s v="OC-50997-2020"/>
    <s v="Junio "/>
    <d v="2020-06-25T00:00:00"/>
    <s v="orden de Compra "/>
    <s v="Nivel Central"/>
    <s v="Bogotá D.C."/>
    <s v="COLOMBIANA DE COMERCIO S.A Y/O ALKOSTO S.A"/>
    <n v="900477235"/>
    <m/>
    <n v="167520"/>
    <d v="2020-06-25T00:00:00"/>
    <n v="5321186"/>
    <n v="0"/>
    <n v="0"/>
    <n v="0"/>
    <n v="5321186"/>
    <s v="N/A"/>
    <d v="1899-12-30T00:00:00"/>
    <s v="N/A"/>
    <d v="2020-06-25T00:00:00"/>
    <d v="2020-07-16T00:00:00"/>
    <n v="21"/>
    <s v="LUIS FERNEY GARZON ATARA"/>
    <n v="1015409282"/>
    <n v="0"/>
    <d v="1899-12-30T00:00:00"/>
    <n v="0"/>
    <d v="1899-12-30T00:00:00"/>
    <n v="0"/>
    <d v="1899-12-30T00:00:00"/>
    <n v="0"/>
    <d v="1899-12-30T00:00:00"/>
    <n v="0"/>
    <d v="1899-12-30T00:00:00"/>
    <n v="0"/>
    <d v="1899-12-30T00:00:00"/>
    <n v="5321186"/>
    <n v="0"/>
    <d v="1899-12-30T00:00:00"/>
    <n v="0"/>
    <d v="1899-12-30T00:00:00"/>
    <n v="0"/>
    <d v="1899-12-30T00:00:00"/>
    <n v="0"/>
    <d v="1899-12-30T00:00:00"/>
    <n v="21"/>
  </r>
  <r>
    <s v="Tienda Virtual "/>
    <n v="219"/>
    <s v="Belisa Amparo Oviedo"/>
    <s v="20206231410000040E"/>
    <n v="89143"/>
    <x v="8"/>
    <x v="76"/>
    <s v="Contratación Selección Abreviada"/>
    <s v="Grandes Superficies"/>
    <x v="1"/>
    <s v="Adquisición de tapetes desinfectantes para mitigar y controlar el riesgo de propagación del covid-19 de los funcionarios de Migración Colombia a nivel nacional."/>
    <n v="471318"/>
    <s v="Soluciones de limpieza y desinfección"/>
    <n v="63879676"/>
    <n v="40620"/>
    <s v="A-02-02-01-003-006"/>
    <x v="0"/>
    <s v="En ejecución"/>
    <s v="OC-51040-2020"/>
    <s v="Junio "/>
    <d v="2020-06-25T00:00:00"/>
    <s v="orden de Compra "/>
    <s v="Nivel Central"/>
    <s v="Bogotá D.C."/>
    <s v="PANAMERICANA LIBRERÍA Y PAPELERÍA S.A."/>
    <n v="830037946"/>
    <m/>
    <n v="168220"/>
    <d v="2020-06-25T00:00:00"/>
    <n v="63879676"/>
    <n v="0"/>
    <n v="0"/>
    <n v="0"/>
    <n v="63879676"/>
    <s v="N/A"/>
    <d v="1899-12-30T00:00:00"/>
    <s v="N/A"/>
    <d v="2020-06-25T00:00:00"/>
    <d v="2020-07-27T00:00:00"/>
    <n v="32"/>
    <s v="Felipe Castillo Cardenas"/>
    <n v="80251761"/>
    <n v="0"/>
    <d v="1899-12-30T00:00:00"/>
    <n v="0"/>
    <d v="1899-12-30T00:00:00"/>
    <n v="0"/>
    <d v="1899-12-30T00:00:00"/>
    <n v="0"/>
    <d v="1899-12-30T00:00:00"/>
    <n v="0"/>
    <d v="1899-12-30T00:00:00"/>
    <n v="0"/>
    <d v="1899-12-30T00:00:00"/>
    <n v="63879676"/>
    <n v="0"/>
    <d v="1899-12-30T00:00:00"/>
    <n v="0"/>
    <d v="1899-12-30T00:00:00"/>
    <n v="0"/>
    <d v="1899-12-30T00:00:00"/>
    <n v="0"/>
    <d v="1899-12-30T00:00:00"/>
    <n v="32"/>
  </r>
  <r>
    <s v="Secop II"/>
    <n v="171"/>
    <s v="Diana Esperanza Duran Garcia "/>
    <s v="20206231405000113E"/>
    <s v="MC-039-2020"/>
    <x v="8"/>
    <x v="77"/>
    <s v="Contratación Mínima Cuantía"/>
    <s v="Mínima Cuantía"/>
    <x v="1"/>
    <s v="Contratar la prestación de servicios de mantenimiento Preventivo y Correctivo de Paneles Fotovoltaicos"/>
    <n v="32111701"/>
    <s v="Células Fotovoltaicas"/>
    <n v="1600000"/>
    <n v="40020"/>
    <s v="A-02-02-02-008-007"/>
    <x v="2"/>
    <s v="N/A"/>
    <s v="N/A"/>
    <s v="enero"/>
    <d v="1899-12-30T00:00:00"/>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20"/>
    <s v="Diana Esperanza Duran Garcia "/>
    <s v="20206231405000002E"/>
    <s v="PCD-062-2020"/>
    <x v="8"/>
    <x v="78"/>
    <s v="Contratación Directa"/>
    <s v="Prestación de apoyo a la Gestión"/>
    <x v="0"/>
    <s v="Contratar la prestación de los servicios profesionales para apoyar la gestión de la Oficina de Tecnología de la Información de Migración Colombia, de acuerdo con las condiciones señaladas y especificaciones técnicas descritas en los Estudios Previos."/>
    <s v="80111600 -81111500-81111800"/>
    <s v="Servicios de personal temporal"/>
    <n v="32448000"/>
    <n v="10720"/>
    <s v="C-1199-1002-10-0-1199001-02"/>
    <x v="2"/>
    <s v="N/A"/>
    <s v="N/A"/>
    <s v="enero"/>
    <d v="1899-12-30T00:00:00"/>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pivotCacheRecords>
</file>

<file path=xl/pivotCache/pivotCacheRecords2.xml><?xml version="1.0" encoding="utf-8"?>
<pivotCacheRecords xmlns="http://schemas.openxmlformats.org/spreadsheetml/2006/main" xmlns:r="http://schemas.openxmlformats.org/officeDocument/2006/relationships" count="196">
  <r>
    <s v="Secop II"/>
    <n v="62293"/>
    <x v="0"/>
    <s v="2018623141000052E"/>
    <n v="62263"/>
    <x v="0"/>
    <x v="0"/>
    <x v="0"/>
    <s v="Acuerdo Marco de Precios "/>
    <s v="Oficina de Tecnología de la Informacion"/>
    <s v="Optimización de servicios tecnológicos para la atención de los procesos migratorios a nivel nacional"/>
    <n v="811121"/>
    <s v="Servicios Basados en Ingeniería, investigación y Tecnología"/>
    <n v="83000000"/>
    <s v="51018"/>
    <s v="C-1199-1002-10"/>
    <x v="0"/>
    <s v="En ejecución"/>
    <s v="0C 32780"/>
    <s v="noviembre"/>
    <x v="0"/>
    <s v="orden de Compra "/>
    <s v="Nivel Central"/>
    <s v="Bogotá D.C."/>
    <s v="COLOMBIA TELECOMUNICACIONES"/>
    <n v="830122566"/>
    <m/>
    <s v="238518 Y 418"/>
    <d v="2018-11-06T00:00:00"/>
    <n v="0"/>
    <n v="0"/>
    <n v="0"/>
    <n v="0"/>
    <n v="923203686.15999997"/>
    <s v="N/A"/>
    <d v="1899-12-30T00:00:00"/>
    <s v="N/A"/>
    <d v="2018-11-02T00:00:00"/>
    <d v="2020-07-15T00:00:00"/>
    <n v="621"/>
    <s v="DUBERLY EDUARDO MURILLO "/>
    <n v="79335420"/>
    <n v="47610326.439999998"/>
    <d v="2020-06-05T00:00:00"/>
    <n v="0"/>
    <d v="1899-12-30T00:00:00"/>
    <n v="0"/>
    <d v="1899-12-30T00:00:00"/>
    <n v="0"/>
    <d v="1899-12-30T00:00:00"/>
    <n v="0"/>
    <d v="1899-12-30T00:00:00"/>
    <n v="0"/>
    <d v="1899-12-30T00:00:00"/>
    <n v="47610326.439999998"/>
    <n v="0"/>
    <d v="1899-12-30T00:00:00"/>
    <n v="0"/>
    <d v="1899-12-30T00:00:00"/>
    <n v="0"/>
    <d v="1899-12-30T00:00:00"/>
    <n v="0"/>
    <d v="1899-12-30T00:00:00"/>
    <n v="621"/>
  </r>
  <r>
    <s v="Secop II"/>
    <n v="267"/>
    <x v="1"/>
    <s v="2018623140500281E"/>
    <s v="PDC-094-2018"/>
    <x v="0"/>
    <x v="1"/>
    <x v="1"/>
    <s v="Prestación de Servicios Profesionales "/>
    <s v="Oficina de Tecnología de la Informacion"/>
    <s v="“Contratar la prestación de servicios profesionales especializados por medio del producto Datacredito Experían denominado EVIDENTE para la validación o autenticación de información de identidad, relacionada con usuarios que requieren certificados de movimientos migratorios o prórrogas de permanencia, de acuerdo con las condiciones señaladas y especificaciones técnicas descritas en los estudios previos y la propuesta presentada por el contratista.”. (…)."/>
    <m/>
    <s v="“Contratar la prestación de servicios profesionales especializados por medio del producto Datacredito Experían denominado EVIDENTE para la validación o autenticación de información de identidad, relacionada con usuarios que requieren certificados de movimientos migratorios o prórrogas de permanencia, de acuerdo con las condiciones señaladas y especificaciones técnicas descritas en los estudios previos y la propuesta presentada por el contratista.”. (…)."/>
    <n v="15600000"/>
    <n v="47818"/>
    <s v="A-2-0-4-41-13"/>
    <x v="0"/>
    <s v="En ejecución"/>
    <s v="107-2018"/>
    <s v="octubre"/>
    <x v="1"/>
    <s v="Prestación de Servicios Profesionales"/>
    <s v="Nivel Nacional "/>
    <s v="Bogotá D.C."/>
    <s v="EXPERIAN"/>
    <s v="90422614-8"/>
    <s v="N/A"/>
    <n v="233518"/>
    <d v="2018-10-31T00:00:00"/>
    <n v="0"/>
    <n v="0"/>
    <n v="0"/>
    <n v="0"/>
    <n v="0"/>
    <s v="No"/>
    <d v="1899-12-30T00:00:00"/>
    <s v="N/A"/>
    <d v="2018-10-31T00:00:00"/>
    <d v="2018-11-30T00:00:00"/>
    <n v="30"/>
    <s v="Leopoldo Enrrique Klee Ebratt"/>
    <m/>
    <n v="0"/>
    <d v="1899-12-30T00:00:00"/>
    <n v="0"/>
    <d v="1899-12-30T00:00:00"/>
    <n v="0"/>
    <d v="1899-12-30T00:00:00"/>
    <n v="0"/>
    <d v="1899-12-30T00:00:00"/>
    <n v="0"/>
    <d v="1899-12-30T00:00:00"/>
    <n v="0"/>
    <d v="1899-12-30T00:00:00"/>
    <n v="0"/>
    <n v="120"/>
    <d v="2020-06-18T00:00:00"/>
    <n v="0"/>
    <d v="1899-12-30T00:00:00"/>
    <n v="0"/>
    <d v="1899-12-30T00:00:00"/>
    <n v="0"/>
    <d v="1899-12-30T00:00:00"/>
    <n v="150"/>
  </r>
  <r>
    <s v="Secop II"/>
    <n v="96"/>
    <x v="2"/>
    <s v="20196231405000078E"/>
    <s v="MC-014-2019"/>
    <x v="1"/>
    <x v="2"/>
    <x v="2"/>
    <s v="Mínima Cuantía"/>
    <s v="Subdirección Administrativa y Financiera"/>
    <s v="Contratar el mantenimiento preventivo y correctivo con suministro de repuestos nuevos originales, para los vehículos marca TOYOTA que conforman el parque automotor de la Unidad Administrativa Especial Migración Colombia a Nivel Nacional"/>
    <n v="78181500"/>
    <s v="Servicios de mantenimiento y reparación de vehículos"/>
    <n v="25000000"/>
    <n v="23419"/>
    <s v="A-02-02-02-008 "/>
    <x v="0"/>
    <s v="En ejecución"/>
    <s v="AO-009-2019"/>
    <s v="marzo"/>
    <x v="2"/>
    <s v="Prestación de Servicios"/>
    <s v="Nivel Central"/>
    <s v="Bogotá D.C."/>
    <s v="CARCO S.A"/>
    <n v="860000189"/>
    <n v="3"/>
    <n v="86919"/>
    <d v="2019-03-20T00:00:00"/>
    <n v="7500000"/>
    <n v="0"/>
    <n v="0"/>
    <n v="0"/>
    <n v="7500000"/>
    <s v="No"/>
    <d v="1899-12-30T00:00:00"/>
    <s v="N/A"/>
    <d v="2019-03-20T00:00:00"/>
    <d v="2019-12-31T00:00:00"/>
    <n v="286"/>
    <s v="FELIPE CASTILLO CARDENAS"/>
    <n v="80251761"/>
    <n v="0"/>
    <d v="1899-12-30T00:00:00"/>
    <n v="0"/>
    <d v="1899-12-30T00:00:00"/>
    <n v="0"/>
    <d v="1899-12-30T00:00:00"/>
    <n v="0"/>
    <d v="1899-12-30T00:00:00"/>
    <n v="0"/>
    <d v="1899-12-30T00:00:00"/>
    <n v="0"/>
    <d v="1899-12-30T00:00:00"/>
    <n v="7500000"/>
    <n v="30"/>
    <d v="2020-03-31T00:00:00"/>
    <n v="0"/>
    <d v="1899-12-30T00:00:00"/>
    <n v="0"/>
    <d v="1899-12-30T00:00:00"/>
    <n v="0"/>
    <d v="1899-12-30T00:00:00"/>
    <n v="316"/>
  </r>
  <r>
    <s v="Secop II"/>
    <n v="97"/>
    <x v="3"/>
    <s v="20196231405000081E"/>
    <s v="MC-016-2019"/>
    <x v="1"/>
    <x v="2"/>
    <x v="2"/>
    <s v="Mínima Cuantía"/>
    <s v="Subdirección Administrativa y Financiera"/>
    <s v="CONTRATACION SERVICIO DE MANTENIMIENTO CON TALLER AUTORIZADO PARA LOS VEHÍCULOS CHEVROLET."/>
    <n v="78181500"/>
    <s v="Servicios de mantenimiento y reparación de vehículos"/>
    <n v="25000000"/>
    <n v="23619"/>
    <s v="A-02-02-02-008 "/>
    <x v="0"/>
    <s v="En ejecución"/>
    <s v="AO-014-2019"/>
    <s v="marzo"/>
    <x v="3"/>
    <s v="Prestación de Servicios"/>
    <s v="Nivel Central"/>
    <s v="Bogotá D.C."/>
    <s v="AUTONIZA SA"/>
    <n v="860069497"/>
    <n v="4"/>
    <n v="88019"/>
    <d v="2019-03-22T00:00:00"/>
    <n v="25000000"/>
    <n v="0"/>
    <n v="0"/>
    <n v="0"/>
    <n v="25000000"/>
    <s v="No"/>
    <d v="1899-12-30T00:00:00"/>
    <s v="N/A"/>
    <d v="2019-03-22T00:00:00"/>
    <d v="2019-12-31T00:00:00"/>
    <n v="284"/>
    <s v="FELIPE CASTILLO CARDENAS"/>
    <n v="80251761"/>
    <n v="12500000"/>
    <d v="2019-12-11T00:00:00"/>
    <n v="0"/>
    <d v="1899-12-30T00:00:00"/>
    <n v="0"/>
    <d v="1899-12-30T00:00:00"/>
    <n v="0"/>
    <d v="1899-12-30T00:00:00"/>
    <n v="0"/>
    <d v="1899-12-30T00:00:00"/>
    <n v="0"/>
    <d v="1899-12-30T00:00:00"/>
    <n v="37500000"/>
    <n v="30"/>
    <d v="2020-04-27T00:00:00"/>
    <n v="0"/>
    <d v="2020-04-27T00:00:00"/>
    <n v="0"/>
    <d v="1899-12-30T00:00:00"/>
    <n v="0"/>
    <d v="1899-12-30T00:00:00"/>
    <n v="314"/>
  </r>
  <r>
    <s v="Secop II"/>
    <n v="87"/>
    <x v="4"/>
    <s v="20196231405000101E"/>
    <s v="MC-015-2019"/>
    <x v="1"/>
    <x v="2"/>
    <x v="2"/>
    <s v="Mínima Cuantía"/>
    <s v="Subdirección de Talento Humano "/>
    <s v="“Contratar los servicios de una empresa especializada en la realización de exámenes médicos ocupacionales”."/>
    <n v="85101502"/>
    <s v="“Contratar los servicios de una empresa especializada en la realización de exámenes médicos ocupacionales”."/>
    <n v="43000000"/>
    <n v="25820"/>
    <s v="A-03-04--02-036"/>
    <x v="0"/>
    <s v="En ejecución"/>
    <s v="AO-008-2019"/>
    <s v="marzo"/>
    <x v="4"/>
    <s v="Prestación de Servicios Profesionales"/>
    <s v="Nivel Nacional "/>
    <s v="Bogotá D.C."/>
    <s v="EVALUA SALUD IPS S.A.S."/>
    <s v="900380150-0"/>
    <s v="N/A"/>
    <n v="83019"/>
    <d v="2019-03-14T00:00:00"/>
    <n v="0"/>
    <n v="0"/>
    <n v="0"/>
    <n v="0"/>
    <n v="0"/>
    <s v="Si "/>
    <d v="2019-03-11T00:00:00"/>
    <s v="CUMPLIMIENTO,SALARIOS Y CALIDAD DEL SERVICIO"/>
    <d v="2019-03-14T00:00:00"/>
    <d v="2019-06-13T00:00:00"/>
    <n v="91"/>
    <s v="Marisol Rodriguez Baracaldo"/>
    <m/>
    <n v="8500000"/>
    <d v="2020-03-24T00:00:00"/>
    <n v="0"/>
    <d v="1899-12-30T00:00:00"/>
    <n v="0"/>
    <d v="1899-12-30T00:00:00"/>
    <n v="0"/>
    <d v="1899-12-30T00:00:00"/>
    <n v="0"/>
    <d v="1899-12-30T00:00:00"/>
    <n v="0"/>
    <d v="1899-12-30T00:00:00"/>
    <n v="8500000"/>
    <n v="90"/>
    <d v="2020-03-24T00:00:00"/>
    <n v="90"/>
    <d v="2020-06-16T00:00:00"/>
    <n v="0"/>
    <d v="1899-12-30T00:00:00"/>
    <n v="0"/>
    <d v="1899-12-30T00:00:00"/>
    <n v="473"/>
  </r>
  <r>
    <s v="Secop II"/>
    <n v="251"/>
    <x v="4"/>
    <s v="20196231405000144E"/>
    <s v="LP-007-2019"/>
    <x v="2"/>
    <x v="3"/>
    <x v="3"/>
    <s v="Contratación Licitación"/>
    <s v="Oficina de Tecnología de la Informacion"/>
    <s v="Contratar el desarrollo del software para el control y administración de BIOMIG – Fase II y adquisición de pasillos automáticos de acuerdo con las especificaciones requeridas por la Unidad Administrativa Especial Migración Colombia."/>
    <n v="32151800"/>
    <s v="Dispositivos de control de seguridad"/>
    <n v="3129307230"/>
    <n v="45319"/>
    <s v="C-1199-1002-10-0-1199001-02 "/>
    <x v="0"/>
    <s v="En ejecución"/>
    <s v="CO 121-2019"/>
    <s v="octubre"/>
    <x v="5"/>
    <s v="Compraventa"/>
    <s v="Nivel Nacional "/>
    <s v="Bogotá D.C."/>
    <s v="UNION TEMPORAL CONTROL FRONTERIZO INCOMELC THALES "/>
    <n v="901334062"/>
    <n v="9"/>
    <n v="310819"/>
    <d v="2019-10-30T00:00:00"/>
    <n v="0"/>
    <n v="0"/>
    <n v="0"/>
    <n v="0"/>
    <n v="0"/>
    <s v="SI"/>
    <d v="2019-11-07T00:00:00"/>
    <s v="86 RESPONSAB EXTRACONTRACTUAL + CALIDAD_CORRECTO FUNCIONAM D LOS BIENES SUMIN "/>
    <d v="2019-10-30T00:00:00"/>
    <d v="2020-03-16T00:00:00"/>
    <n v="138"/>
    <s v="HERNANDEZ MOLANO JERSON LEONEL -ROBINSON VALENCIA APOYO"/>
    <s v="80851224-75035031"/>
    <n v="0"/>
    <d v="1899-12-30T00:00:00"/>
    <n v="0"/>
    <d v="1899-12-30T00:00:00"/>
    <n v="0"/>
    <d v="1899-12-30T00:00:00"/>
    <n v="0"/>
    <d v="1899-12-30T00:00:00"/>
    <n v="0"/>
    <d v="1899-12-30T00:00:00"/>
    <n v="0"/>
    <d v="1899-12-30T00:00:00"/>
    <n v="0"/>
    <n v="90"/>
    <d v="2020-03-13T00:00:00"/>
    <n v="30"/>
    <d v="2020-04-30T00:00:00"/>
    <n v="30"/>
    <d v="2020-05-30T00:00:00"/>
    <n v="62"/>
    <d v="2020-06-30T00:00:00"/>
    <n v="350"/>
  </r>
  <r>
    <s v="Secop II"/>
    <n v="276"/>
    <x v="0"/>
    <s v="20196231403000145E"/>
    <s v="MC-045-2019"/>
    <x v="0"/>
    <x v="4"/>
    <x v="2"/>
    <s v="Mínima Cuantía"/>
    <s v="Oficina Asesora de Planeación"/>
    <s v="Adquirir suscripción al licenciamiento de una suite de software para la administración de los sistemas de gestión, servicio de soporte y personalización, de conformidad con las especificaciones técnicas de la Unidad Administrativa Especial Migración Colombia."/>
    <s v="432323   432326    432315     432316     811122"/>
    <s v="Difusión de tecnologías de información y telecomunicaciones"/>
    <n v="37259300"/>
    <n v="56319"/>
    <s v="C-1199-1002-10-0-1199001-02"/>
    <x v="0"/>
    <s v="En ejecución"/>
    <s v="AO-038-2019"/>
    <s v="octubre"/>
    <x v="6"/>
    <s v="Compraventa"/>
    <s v="Nivel Central"/>
    <s v="Bogotá D.C."/>
    <s v="ITS SOLUCIONES ESTRATEGICAS S.A.S"/>
    <n v="8300085746"/>
    <n v="1"/>
    <n v="310519"/>
    <d v="2019-10-29T00:00:00"/>
    <n v="34335904"/>
    <n v="0"/>
    <n v="0"/>
    <n v="0"/>
    <n v="34335904"/>
    <s v="Si "/>
    <d v="1899-12-30T00:00:00"/>
    <s v="44 CUMPLIM+ CALIDAD_CORRECTO FUNCIONAM D LOS BIENES SUMIN "/>
    <d v="2019-10-29T00:00:00"/>
    <d v="2019-12-31T00:00:00"/>
    <n v="63"/>
    <s v="JUAN CAMILO GARZON GONZALEZ"/>
    <n v="79887201"/>
    <n v="0"/>
    <d v="1899-12-30T00:00:00"/>
    <n v="0"/>
    <d v="1899-12-30T00:00:00"/>
    <n v="0"/>
    <d v="1899-12-30T00:00:00"/>
    <n v="0"/>
    <d v="1899-12-30T00:00:00"/>
    <n v="0"/>
    <d v="1899-12-30T00:00:00"/>
    <n v="0"/>
    <d v="1899-12-30T00:00:00"/>
    <n v="34335904"/>
    <n v="0"/>
    <d v="1899-12-30T00:00:00"/>
    <n v="0"/>
    <d v="1899-12-30T00:00:00"/>
    <n v="0"/>
    <d v="1899-12-30T00:00:00"/>
    <n v="0"/>
    <d v="1899-12-30T00:00:00"/>
    <n v="63"/>
  </r>
  <r>
    <s v="Secop II"/>
    <n v="79"/>
    <x v="0"/>
    <s v="20196231401000015E"/>
    <s v="PCD-104-2019"/>
    <x v="0"/>
    <x v="5"/>
    <x v="1"/>
    <s v="Arrendamiento"/>
    <s v="Subdirección Administrativa y Financiera"/>
    <s v="Contratar el arrendamiento de un local comercial en la ciudad de Valledupar - Departamento del Cesar, ubicado en la Carrera 8 # 15-19, para el funcionamiento del Centro Facilitador de Servicios Migratorios que hace parte de la Regional Guajira."/>
    <n v="801315"/>
    <s v="Servicios de Gestión, Servicios Profesionales de Empresa y Servicios Administrativos"/>
    <n v="352710142"/>
    <n v="52219"/>
    <s v="A-02-02-02-007"/>
    <x v="0"/>
    <s v="En ejecución"/>
    <s v="CO-130-2019"/>
    <s v="noviembre"/>
    <x v="7"/>
    <s v="Arrendamiento"/>
    <s v="Regional Guajira"/>
    <s v="Valledupar"/>
    <s v="ASESORES FINANCIEROS VILLAZON GUTIERREZ S.A"/>
    <n v="900096092"/>
    <n v="4"/>
    <s v="326619-2119"/>
    <d v="2019-11-19T00:00:00"/>
    <n v="13849955"/>
    <n v="128139780"/>
    <n v="131727696"/>
    <n v="78992711"/>
    <n v="352710142"/>
    <s v="No"/>
    <d v="1899-12-30T00:00:00"/>
    <s v="N/A"/>
    <d v="2019-11-19T00:00:00"/>
    <d v="2020-07-30T00:00:00"/>
    <n v="254"/>
    <s v="WILLIAM EDUARDO TRIANA RAMIREZ"/>
    <n v="79523846"/>
    <n v="1246500"/>
    <d v="2020-02-10T00:00:00"/>
    <n v="0"/>
    <d v="1899-12-30T00:00:00"/>
    <n v="0"/>
    <d v="1899-12-30T00:00:00"/>
    <n v="0"/>
    <d v="1899-12-30T00:00:00"/>
    <n v="0"/>
    <d v="1899-12-30T00:00:00"/>
    <n v="0"/>
    <d v="1899-12-30T00:00:00"/>
    <n v="15096455"/>
    <n v="0"/>
    <d v="1899-12-30T00:00:00"/>
    <n v="0"/>
    <d v="1899-12-30T00:00:00"/>
    <n v="0"/>
    <d v="1899-12-30T00:00:00"/>
    <n v="0"/>
    <d v="1899-12-30T00:00:00"/>
    <n v="254"/>
  </r>
  <r>
    <s v="Secop I"/>
    <n v="78"/>
    <x v="3"/>
    <s v="20196231401000008E"/>
    <s v="PCD-107-2019"/>
    <x v="0"/>
    <x v="6"/>
    <x v="1"/>
    <s v="Arrendamiento"/>
    <s v="Subdirección Administrativa y Financiera"/>
    <s v="Contratar el arrendamiento de un local comercial en la ciudad de Armenia en el Departamento del Quindío, para el funcionamiento del CFSM de Armenia"/>
    <n v="801315"/>
    <s v="Alquiler y arrendamiento de propiedades o edificaciones."/>
    <n v="227463281"/>
    <s v="52819 y VF"/>
    <s v="A-02-02-02-007"/>
    <x v="0"/>
    <s v="En ejecución"/>
    <s v="CO-133-2019"/>
    <s v="noviembre"/>
    <x v="8"/>
    <s v="Arrendamiento"/>
    <s v="Regional Eje Cafetero"/>
    <s v="Armenia"/>
    <s v="LILIANA RODRIGUEZ OROZCO"/>
    <n v="418898535"/>
    <n v="8"/>
    <s v="331619 VF 2519"/>
    <d v="2019-11-22T00:00:00"/>
    <n v="82673652"/>
    <n v="85153860"/>
    <n v="51163280"/>
    <n v="0"/>
    <n v="218990792"/>
    <s v="No"/>
    <d v="1899-12-30T00:00:00"/>
    <s v="N/A"/>
    <d v="2019-01-23T00:00:00"/>
    <d v="2022-07-31T00:00:00"/>
    <n v="1285"/>
    <s v="ELIZABETH USECHE MARIN"/>
    <n v="25166983"/>
    <n v="642132"/>
    <d v="2020-02-14T00:00:00"/>
    <n v="0"/>
    <d v="1899-12-30T00:00:00"/>
    <n v="0"/>
    <d v="1899-12-30T00:00:00"/>
    <n v="0"/>
    <d v="1899-12-30T00:00:00"/>
    <n v="0"/>
    <d v="1899-12-30T00:00:00"/>
    <n v="0"/>
    <d v="1899-12-30T00:00:00"/>
    <n v="83315784"/>
    <n v="0"/>
    <d v="1899-12-30T00:00:00"/>
    <n v="0"/>
    <d v="1899-12-30T00:00:00"/>
    <n v="0"/>
    <d v="1899-12-30T00:00:00"/>
    <n v="0"/>
    <d v="1899-12-30T00:00:00"/>
    <n v="1285"/>
  </r>
  <r>
    <s v="Secop I"/>
    <n v="84"/>
    <x v="3"/>
    <s v="20196231401000006E"/>
    <s v="PCD-106-2019"/>
    <x v="0"/>
    <x v="6"/>
    <x v="1"/>
    <s v="Arrendamiento"/>
    <s v="Subdirección Administrativa y Financiera"/>
    <s v="Contratar el arrendamiento de un cupo de parqueadero para el parque automotor del Centro Facilitador de Servicios Migratorios de la ciudad de Quibdó, ubicado en la calle 25#6-08."/>
    <n v="801315"/>
    <s v="Alquiler y arrendamiento de propiedades o edificaciones."/>
    <n v="3187981"/>
    <s v="51319 y VF"/>
    <s v="A-02-02-02-007"/>
    <x v="0"/>
    <s v="En ejecución"/>
    <s v="CO-144-2019"/>
    <s v="noviembre"/>
    <x v="9"/>
    <s v="Arrendamiento"/>
    <s v="Regional  Antioquia"/>
    <s v="Quibdó"/>
    <s v="LUIS ANIBAL SUAREZ MOSCOSO"/>
    <n v="11695148"/>
    <m/>
    <s v="343419 VF 4019"/>
    <d v="2019-11-27T00:00:00"/>
    <n v="2949360"/>
    <n v="0"/>
    <n v="0"/>
    <n v="0"/>
    <n v="2949360"/>
    <s v="No"/>
    <d v="1899-12-30T00:00:00"/>
    <s v="N/A"/>
    <d v="2019-12-01T00:00:00"/>
    <d v="2020-12-30T00:00:00"/>
    <n v="395"/>
    <s v="JAIRO ROJAS PEREZ"/>
    <n v="19333768"/>
    <n v="22896"/>
    <d v="2020-02-07T00:00:00"/>
    <n v="0"/>
    <d v="1899-12-30T00:00:00"/>
    <n v="0"/>
    <d v="1899-12-30T00:00:00"/>
    <n v="0"/>
    <d v="1899-12-30T00:00:00"/>
    <n v="0"/>
    <d v="1899-12-30T00:00:00"/>
    <n v="0"/>
    <d v="1899-12-30T00:00:00"/>
    <n v="2972256"/>
    <n v="0"/>
    <d v="1899-12-30T00:00:00"/>
    <n v="0"/>
    <d v="1899-12-30T00:00:00"/>
    <n v="0"/>
    <d v="1899-12-30T00:00:00"/>
    <n v="0"/>
    <d v="1899-12-30T00:00:00"/>
    <n v="395"/>
  </r>
  <r>
    <s v="Secop I"/>
    <n v="70"/>
    <x v="3"/>
    <s v="20196231401000011E"/>
    <s v="PCD-111-2019"/>
    <x v="3"/>
    <x v="7"/>
    <x v="1"/>
    <s v="Arrendamiento"/>
    <s v="Subdirección Administrativa y Financiera"/>
    <s v="Contratar el arrendamiento de tres (03) cupos de parqueadero para el parque automotor asignado al Centro Facilitador de Servicios Migratorios de la ciudad de Yopal Casanare, ubicado en la Carrera 22 No.6-71"/>
    <n v="801315"/>
    <s v="Alquiler y arrendamiento de propiedades o edificaciones."/>
    <n v="7814446"/>
    <s v="52619 y VF"/>
    <s v="A-02-02-02-007"/>
    <x v="0"/>
    <s v="En ejecución"/>
    <s v="CO-143-2019"/>
    <s v="noviembre"/>
    <x v="9"/>
    <s v="Arrendamiento"/>
    <s v="Regional Orinoquia"/>
    <s v="Yopal"/>
    <s v="LUZ MIRIAM GARZON RIOS"/>
    <n v="47435281"/>
    <m/>
    <s v="343719 VF 4219"/>
    <d v="2019-11-27T00:00:00"/>
    <n v="7229532"/>
    <n v="0"/>
    <n v="0"/>
    <n v="0"/>
    <n v="7229532"/>
    <s v="No"/>
    <d v="1899-12-30T00:00:00"/>
    <s v="NO"/>
    <d v="2019-12-01T00:00:00"/>
    <d v="2020-12-31T00:00:00"/>
    <n v="396"/>
    <s v="ALVARO CASTRO RUGELES"/>
    <n v="86056900"/>
    <n v="56148"/>
    <d v="2020-02-06T00:00:00"/>
    <n v="0"/>
    <d v="1899-12-30T00:00:00"/>
    <n v="0"/>
    <d v="1899-12-30T00:00:00"/>
    <n v="0"/>
    <d v="1899-12-30T00:00:00"/>
    <n v="0"/>
    <d v="1899-12-30T00:00:00"/>
    <n v="0"/>
    <d v="1899-12-30T00:00:00"/>
    <n v="7285680"/>
    <n v="0"/>
    <d v="1899-12-30T00:00:00"/>
    <n v="0"/>
    <d v="1899-12-30T00:00:00"/>
    <n v="0"/>
    <d v="1899-12-30T00:00:00"/>
    <n v="0"/>
    <d v="1899-12-30T00:00:00"/>
    <n v="396"/>
  </r>
  <r>
    <s v="Secop I"/>
    <n v="77"/>
    <x v="3"/>
    <s v="20196231401000010E"/>
    <s v="PCD-110-2019"/>
    <x v="3"/>
    <x v="7"/>
    <x v="1"/>
    <s v="Arrendamiento"/>
    <s v="Subdirección Administrativa y Financiera"/>
    <s v="Contratar el arrendamiento de los bienes inmuebles ubicados en el municipio de Turbo - Antioquia, identificados con las nomenclaturas calle 100 No 14-63, apartamento 101 y Calle 100 No 14-57, apartamento 201 esquina"/>
    <n v="801315"/>
    <s v="Alquiler y arrendamiento de propiedades o edificaciones."/>
    <n v="106469073"/>
    <s v="52719 y VF"/>
    <s v="A-02-02-02-007"/>
    <x v="0"/>
    <s v="En ejecución"/>
    <s v="CO-127-2019"/>
    <s v="noviembre"/>
    <x v="10"/>
    <s v="Arrendamiento"/>
    <s v="Regional  Antioquia"/>
    <s v="Turbo"/>
    <s v="LINDA MERY GRACIANY DE ESCOBAR"/>
    <n v="32529734"/>
    <m/>
    <s v="321319 VF 1319"/>
    <d v="2019-11-14T00:00:00"/>
    <n v="38433468"/>
    <n v="39586476"/>
    <n v="23784873"/>
    <n v="0"/>
    <n v="101804817"/>
    <s v="No"/>
    <d v="1899-12-30T00:00:00"/>
    <s v="N/A"/>
    <d v="2019-11-16T00:00:00"/>
    <d v="2022-12-31T00:00:00"/>
    <n v="1141"/>
    <s v="JAIRO ROJAS PEREZ"/>
    <n v="19333768"/>
    <n v="298512"/>
    <d v="2020-02-07T00:00:00"/>
    <n v="0"/>
    <d v="1899-12-30T00:00:00"/>
    <n v="0"/>
    <d v="1899-12-30T00:00:00"/>
    <n v="0"/>
    <d v="1899-12-30T00:00:00"/>
    <n v="0"/>
    <d v="1899-12-30T00:00:00"/>
    <n v="0"/>
    <d v="1899-12-30T00:00:00"/>
    <n v="38731980"/>
    <n v="0"/>
    <d v="1899-12-30T00:00:00"/>
    <n v="0"/>
    <d v="1899-12-30T00:00:00"/>
    <n v="0"/>
    <d v="1899-12-30T00:00:00"/>
    <n v="0"/>
    <d v="1899-12-30T00:00:00"/>
    <n v="1141"/>
  </r>
  <r>
    <s v="Secop I"/>
    <n v="72"/>
    <x v="4"/>
    <s v="20196231401000021E"/>
    <s v="PCD-109-2019"/>
    <x v="3"/>
    <x v="8"/>
    <x v="1"/>
    <s v="Arrendamiento"/>
    <s v="Subdirección Administrativa y Financiera"/>
    <s v="Contratar el Arrendamiento de un bien inmueble ubicado en Urbanización Mistares etapa 1 casa No. 75 del municipio de Cumbal, corregimiento de Chiles - Nariño, con destino al funcionamiento del Puesto de Control Migratorio Terrestre PCMT Chiles - Tufiño de Migración Colombia"/>
    <n v="80131500"/>
    <s v="SERVICIOS INMOBILIARIOS "/>
    <n v="32731663"/>
    <n v="51019"/>
    <s v="A-02-02-02-007 "/>
    <x v="0"/>
    <s v="En ejecución"/>
    <s v="CO 142-2019"/>
    <s v="noviembre"/>
    <x v="9"/>
    <s v="Arrendamiento"/>
    <s v="Regional Nariño"/>
    <s v="Pasto."/>
    <s v="PARMENEDIS IBARRA CORDOBA "/>
    <n v="98324134"/>
    <m/>
    <n v="343319"/>
    <d v="2019-11-27T00:00:00"/>
    <n v="32731663"/>
    <n v="11990652"/>
    <n v="12350376"/>
    <n v="7420518"/>
    <n v="64493209"/>
    <s v="No"/>
    <d v="1899-12-31T00:00:00"/>
    <s v="N/A"/>
    <d v="2019-11-27T00:00:00"/>
    <d v="2022-07-31T00:00:00"/>
    <n v="977"/>
    <s v="ANA MERCEDES FIGEROA"/>
    <n v="30738603"/>
    <n v="93120"/>
    <d v="2020-02-07T00:00:00"/>
    <n v="0"/>
    <d v="1899-12-30T00:00:00"/>
    <n v="0"/>
    <d v="1899-12-30T00:00:00"/>
    <n v="0"/>
    <d v="1899-12-30T00:00:00"/>
    <n v="0"/>
    <d v="1899-12-30T00:00:00"/>
    <n v="0"/>
    <d v="1899-12-30T00:00:00"/>
    <n v="32824783"/>
    <n v="0"/>
    <d v="1899-12-30T00:00:00"/>
    <n v="0"/>
    <d v="1899-12-30T00:00:00"/>
    <n v="0"/>
    <d v="1899-12-30T00:00:00"/>
    <n v="0"/>
    <d v="1899-12-30T00:00:00"/>
    <n v="977"/>
  </r>
  <r>
    <s v="Secop I"/>
    <n v="73"/>
    <x v="4"/>
    <s v="20196231401000019E"/>
    <s v="PCD-116-2019"/>
    <x v="3"/>
    <x v="9"/>
    <x v="1"/>
    <s v="Arrendamiento"/>
    <s v="Subdirección Administrativa y Financiera"/>
    <s v="Contratar el arrendamiento de un inmueble para el funcionamiento del Puesto de Control Migratorio Marítimo de Bahía Solano Chocó . lcance del Objeto: El inmueble está identificado con matrícula inmobiliaria No. 186- 520, ubicado en la Calle 3ª entre carreras 1ª y 2ª del barrio Ciudad Mutis"/>
    <n v="80131500"/>
    <s v="SERVICIOS INMOBILIARIOS "/>
    <n v="36867310"/>
    <n v="52419"/>
    <s v="A-02-02-02-007 "/>
    <x v="0"/>
    <s v="En ejecución"/>
    <s v="CO 139-2019"/>
    <s v="noviembre"/>
    <x v="11"/>
    <s v="Arrendamiento"/>
    <s v="Regional  Antioquia"/>
    <s v="Bahía Solano"/>
    <s v="AYDA ABADIA PINO  "/>
    <n v="22396384"/>
    <m/>
    <n v="343219"/>
    <d v="2019-11-27T00:00:00"/>
    <n v="1092692"/>
    <n v="13505676"/>
    <n v="13910844"/>
    <n v="8358098"/>
    <n v="36867310"/>
    <s v="No"/>
    <d v="1900-01-01T00:00:00"/>
    <s v="N/A"/>
    <d v="2019-11-28T00:00:00"/>
    <d v="2022-07-31T00:00:00"/>
    <n v="976"/>
    <s v="JAIRO ROJAS PEREZ"/>
    <n v="19333768"/>
    <n v="104892"/>
    <d v="2020-02-07T00:00:00"/>
    <n v="0"/>
    <d v="1899-12-30T00:00:00"/>
    <n v="0"/>
    <d v="1899-12-30T00:00:00"/>
    <n v="0"/>
    <d v="1899-12-30T00:00:00"/>
    <n v="0"/>
    <d v="1899-12-30T00:00:00"/>
    <n v="0"/>
    <d v="1899-12-30T00:00:00"/>
    <n v="1197584"/>
    <n v="0"/>
    <d v="1899-12-30T00:00:00"/>
    <n v="0"/>
    <d v="1899-12-30T00:00:00"/>
    <n v="0"/>
    <d v="1899-12-30T00:00:00"/>
    <n v="0"/>
    <d v="1899-12-30T00:00:00"/>
    <n v="976"/>
  </r>
  <r>
    <s v="Secop I"/>
    <n v="272"/>
    <x v="5"/>
    <s v="20196231401000025E"/>
    <s v="PCD-120-2018"/>
    <x v="3"/>
    <x v="9"/>
    <x v="1"/>
    <s v="Arrendamiento"/>
    <s v="Subdirección Administrativa y Financiera"/>
    <s v="ARRIENDO PARQUEADEROS AEROPUERTO DORADO"/>
    <s v="80131502;"/>
    <s v="Alquiler y arrendamiento de propiedades o edificaciones."/>
    <n v="32973652"/>
    <n v="53619"/>
    <s v="A-02-02-02-007"/>
    <x v="0"/>
    <s v="En ejecución"/>
    <s v="CO-145-2019"/>
    <s v="noviembre"/>
    <x v="12"/>
    <s v="Arrendamiento"/>
    <s v="Regional El Dorado"/>
    <s v="Aeropuerto el Dorado (Bogotá)"/>
    <s v="CENTRAL PARKING SCOLOMBIA SYSTEM S.A.S."/>
    <n v="830087099"/>
    <n v="3"/>
    <s v="345219-5219"/>
    <d v="2019-11-28T00:00:00"/>
    <n v="32973652"/>
    <n v="0"/>
    <n v="0"/>
    <n v="0"/>
    <n v="32973652"/>
    <s v="No"/>
    <d v="1899-12-30T00:00:00"/>
    <s v="N/A"/>
    <d v="2019-12-01T00:00:00"/>
    <d v="2020-11-30T00:00:00"/>
    <n v="365"/>
    <s v="JESUS FIGUEROA PENA"/>
    <n v="1095787871"/>
    <n v="235334"/>
    <d v="2020-02-07T00:00:00"/>
    <n v="0"/>
    <d v="1899-12-30T00:00:00"/>
    <n v="0"/>
    <d v="1899-12-30T00:00:00"/>
    <n v="0"/>
    <d v="1899-12-30T00:00:00"/>
    <n v="0"/>
    <d v="1899-12-30T00:00:00"/>
    <n v="0"/>
    <d v="1899-12-30T00:00:00"/>
    <n v="33208986"/>
    <n v="0"/>
    <d v="1899-12-30T00:00:00"/>
    <n v="0"/>
    <d v="1899-12-30T00:00:00"/>
    <n v="0"/>
    <d v="1899-12-30T00:00:00"/>
    <n v="0"/>
    <d v="1899-12-30T00:00:00"/>
    <n v="365"/>
  </r>
  <r>
    <s v="Secop I"/>
    <n v="299"/>
    <x v="3"/>
    <s v="20196231403000150E"/>
    <s v="PCD-122-2019"/>
    <x v="3"/>
    <x v="10"/>
    <x v="1"/>
    <s v="Interadministrativo"/>
    <s v="Subdirección de Control Migratorio"/>
    <s v="adquisición y puesta en funcionamiento de una Balsa o plataforma multifuncional de control fronterizo para la Unidad Administrativa Especial Migración Colombia, en el municipio de Puerto Carreño"/>
    <s v="721412 251115"/>
    <s v="Servicios de construcción marina - Embarcaciones marítimas comerciales"/>
    <n v="2000000000"/>
    <n v="62119"/>
    <s v="C-1103-1002-2-0-1103001-02"/>
    <x v="0"/>
    <s v="En ejecución"/>
    <s v="CO-132-2019"/>
    <s v="noviembre"/>
    <x v="13"/>
    <s v="Interadministrativo"/>
    <s v="Nivel Central"/>
    <s v="Puerto Carreño"/>
    <s v="COTECMAR "/>
    <n v="806008873"/>
    <n v="3"/>
    <n v="332119"/>
    <d v="2019-11-22T00:00:00"/>
    <n v="0"/>
    <n v="0"/>
    <n v="0"/>
    <n v="0"/>
    <n v="0"/>
    <s v="N/A"/>
    <s v="N/A"/>
    <s v="N/A"/>
    <d v="2019-11-21T00:00:00"/>
    <d v="2020-07-21T00:00:00"/>
    <n v="243"/>
    <s v="HUMBERTO VELÀSQUEZ ARDILA "/>
    <n v="17336974"/>
    <n v="835243150"/>
    <d v="2020-05-06T00:00:00"/>
    <n v="0"/>
    <d v="1899-12-30T00:00:00"/>
    <n v="0"/>
    <d v="1899-12-30T00:00:00"/>
    <n v="0"/>
    <d v="1899-12-30T00:00:00"/>
    <n v="0"/>
    <d v="1899-12-30T00:00:00"/>
    <n v="0"/>
    <d v="1899-12-30T00:00:00"/>
    <n v="835243150"/>
    <n v="56"/>
    <d v="2020-05-06T00:00:00"/>
    <n v="0"/>
    <d v="1899-12-30T00:00:00"/>
    <n v="0"/>
    <d v="1899-12-30T00:00:00"/>
    <n v="0"/>
    <d v="1899-12-30T00:00:00"/>
    <n v="299"/>
  </r>
  <r>
    <s v="Secop I"/>
    <n v="280"/>
    <x v="3"/>
    <s v="20196231406000007E"/>
    <s v="PCD-123-2019"/>
    <x v="3"/>
    <x v="11"/>
    <x v="1"/>
    <s v="Interadministrativo"/>
    <s v="Subdirección Administrativa y Financiera"/>
    <s v="Contratar la prestación del servicio de administración, custodia, digitalización y organización de archivos, así como la actualización del aplicativo PLATINUM"/>
    <n v="78131602"/>
    <s v="Almacenaje de Archivos de carpetas"/>
    <n v="3089488851"/>
    <s v="56019 y VF"/>
    <s v="C-1199-1002-8-0-1199018-02"/>
    <x v="0"/>
    <s v="En ejecución"/>
    <s v="CO-146-2019"/>
    <s v="noviembre"/>
    <x v="12"/>
    <s v="Interadministrativo"/>
    <s v="Nivel Central"/>
    <s v="Bogotá D.C."/>
    <s v="ARCHIVOS DEL ESTADO &amp; TECNOLOGÍAS DE LA INFORMACIÓN S.A.S."/>
    <n v="901244985"/>
    <n v="5"/>
    <s v="346019 VF 5319 "/>
    <d v="2019-11-29T00:00:00"/>
    <n v="93622316"/>
    <n v="1132056508"/>
    <n v="1166273946"/>
    <n v="697536081"/>
    <n v="3089488851"/>
    <s v="Si "/>
    <d v="2019-11-29T00:00:00"/>
    <s v="41 CUMPLIM+ PAGO D SALARIOS_PRESTAC SOC LEGALES"/>
    <d v="2019-12-01T00:00:00"/>
    <d v="2022-07-31T00:00:00"/>
    <n v="973"/>
    <s v="ILVIS PATRICIA SERRANO BORNACELLY"/>
    <n v="36551065"/>
    <n v="317943442"/>
    <d v="2020-02-28T00:00:00"/>
    <n v="0"/>
    <d v="1899-12-30T00:00:00"/>
    <n v="0"/>
    <d v="1899-12-30T00:00:00"/>
    <n v="0"/>
    <d v="1899-12-30T00:00:00"/>
    <n v="0"/>
    <d v="1899-12-30T00:00:00"/>
    <n v="0"/>
    <d v="1899-12-30T00:00:00"/>
    <n v="411565758"/>
    <n v="0"/>
    <d v="1899-12-30T00:00:00"/>
    <n v="0"/>
    <d v="1899-12-30T00:00:00"/>
    <n v="0"/>
    <d v="1899-12-30T00:00:00"/>
    <n v="0"/>
    <d v="1899-12-30T00:00:00"/>
    <n v="973"/>
  </r>
  <r>
    <s v="Secop I"/>
    <n v="298"/>
    <x v="2"/>
    <s v="20196231403000155E"/>
    <s v="PCD-125-2019"/>
    <x v="3"/>
    <x v="12"/>
    <x v="1"/>
    <s v="Interadministrativo"/>
    <s v="Oficina Asesora Jurídica"/>
    <s v="Contratar la prestación del servicio de publicación y divulgación en el Diario Oficial, de normas y actos administrativos de carácter general y otros documentos de carácter oficial, proferidos por la Unidad Administrativa Especial Migración Colombia"/>
    <n v="82121506"/>
    <s v=" Impresión de Publicaciones."/>
    <n v="4000000"/>
    <n v="63219"/>
    <s v="A-02-02-02-008 "/>
    <x v="0"/>
    <s v="En ejecución"/>
    <s v="CO-149-2019"/>
    <s v="diciembre"/>
    <x v="14"/>
    <s v="Interadministrativo"/>
    <s v="Nivel Nacional "/>
    <s v="Bogotá D.C."/>
    <s v="LA IMPRENTA NACIONAL DE COLOMBIA "/>
    <n v="830001113"/>
    <n v="1"/>
    <n v="374819"/>
    <d v="2019-12-09T00:00:00"/>
    <n v="4000000"/>
    <n v="0"/>
    <n v="0"/>
    <n v="0"/>
    <n v="4000000"/>
    <s v="No"/>
    <d v="1899-12-30T00:00:00"/>
    <s v="N/A"/>
    <d v="2019-12-09T00:00:00"/>
    <d v="2019-12-31T00:00:00"/>
    <n v="22"/>
    <s v="GUADALUPE ARBELAEZ IZQUIERDO"/>
    <n v="39774921"/>
    <n v="0"/>
    <d v="1899-12-30T00:00:00"/>
    <n v="0"/>
    <d v="1899-12-30T00:00:00"/>
    <n v="0"/>
    <d v="1899-12-30T00:00:00"/>
    <n v="0"/>
    <d v="1899-12-30T00:00:00"/>
    <n v="0"/>
    <d v="1899-12-30T00:00:00"/>
    <n v="0"/>
    <d v="1899-12-30T00:00:00"/>
    <n v="4000000"/>
    <n v="62"/>
    <d v="2020-02-28T00:00:00"/>
    <n v="0"/>
    <d v="1899-12-30T00:00:00"/>
    <n v="0"/>
    <d v="1899-12-30T00:00:00"/>
    <n v="0"/>
    <d v="1899-12-30T00:00:00"/>
    <n v="84"/>
  </r>
  <r>
    <s v="Secop II"/>
    <n v="4"/>
    <x v="0"/>
    <s v="20206231405000015E"/>
    <s v="PCD-003-2020"/>
    <x v="4"/>
    <x v="13"/>
    <x v="1"/>
    <s v="Prestación de Servicios Profesionales "/>
    <s v="Subdirección Administrativa y Financiera"/>
    <s v="Contratar la prestación de los servicios profesionales en el grupo de contratos adscrito a la subdirección administrativa y financiera en el desarrollo de procesos precontractuales, contractuales y post contractuales liderados por esta dependencia."/>
    <n v="80161500"/>
    <s v="Servicios de Gestión, Servicios Profesionales de Empresa, y Servicios Administrativos"/>
    <n v="26470400"/>
    <n v="11120"/>
    <s v="A-02-02-02-008-003"/>
    <x v="0"/>
    <s v="En ejecución"/>
    <s v="CO-004-2020"/>
    <s v="enero"/>
    <x v="15"/>
    <s v="Prestación de Servicios Profesionales"/>
    <s v="Nivel Central"/>
    <s v="Bogotá D.C."/>
    <s v="JENNY ANDREA MOTAVITA SUAZA"/>
    <n v="52898453"/>
    <m/>
    <n v="21820"/>
    <d v="2020-01-13T00:00:00"/>
    <n v="26470400"/>
    <n v="0"/>
    <n v="0"/>
    <n v="0"/>
    <n v="26470400"/>
    <s v="No"/>
    <d v="1899-12-30T00:00:00"/>
    <s v="N/A"/>
    <d v="2020-01-13T00:00:00"/>
    <d v="2020-09-12T00:00:00"/>
    <n v="243"/>
    <s v="LUZ MIRIAM BOTERO SERNA"/>
    <n v="24433491"/>
    <n v="0"/>
    <d v="1899-12-30T00:00:00"/>
    <n v="0"/>
    <d v="1899-12-30T00:00:00"/>
    <n v="0"/>
    <d v="1899-12-30T00:00:00"/>
    <n v="0"/>
    <d v="1899-12-30T00:00:00"/>
    <n v="0"/>
    <d v="1899-12-30T00:00:00"/>
    <n v="0"/>
    <d v="1899-12-30T00:00:00"/>
    <n v="26470400"/>
    <n v="0"/>
    <d v="1899-12-30T00:00:00"/>
    <n v="0"/>
    <d v="1899-12-30T00:00:00"/>
    <n v="0"/>
    <d v="1899-12-30T00:00:00"/>
    <n v="0"/>
    <d v="1899-12-30T00:00:00"/>
    <n v="243"/>
  </r>
  <r>
    <s v="Secop II"/>
    <n v="8"/>
    <x v="0"/>
    <s v="20206231405000009E"/>
    <s v="PCD-001-2020"/>
    <x v="4"/>
    <x v="13"/>
    <x v="1"/>
    <s v="Prestación de Servicios Profesionales "/>
    <s v="Dirección General"/>
    <s v="Prestar los servicios profesionales para apoyar la gestión de la Dirección General de Migración Colombia."/>
    <n v="80161500"/>
    <s v="Servicios de Gestión, Servicios Profesionales de Empresa, y Servicios Administrativos"/>
    <n v="108000000"/>
    <n v="4720"/>
    <s v="A-02-02-02-008-003"/>
    <x v="0"/>
    <s v="En ejecución"/>
    <s v="CO-001-2020"/>
    <s v="enero"/>
    <x v="16"/>
    <s v="Prestación de Servicios Profesionales"/>
    <s v="Nivel Central"/>
    <s v="Bogotá D.C."/>
    <s v="EDUARDO LLAÑA SANCHEZ"/>
    <n v="1020751323"/>
    <m/>
    <n v="19620"/>
    <d v="2020-01-10T00:00:00"/>
    <n v="108000000"/>
    <n v="0"/>
    <n v="0"/>
    <n v="0"/>
    <n v="108000000"/>
    <s v="No"/>
    <d v="1899-12-30T00:00:00"/>
    <s v="N/A"/>
    <d v="2020-01-10T00:00:00"/>
    <d v="2020-12-31T00:00:00"/>
    <n v="356"/>
    <s v="WINSTON ANDRES MARTINEZ ACOSTA "/>
    <n v="79572017"/>
    <n v="0"/>
    <d v="1899-12-30T00:00:00"/>
    <n v="0"/>
    <d v="1899-12-30T00:00:00"/>
    <n v="0"/>
    <d v="1899-12-30T00:00:00"/>
    <n v="0"/>
    <d v="1899-12-30T00:00:00"/>
    <n v="0"/>
    <d v="1899-12-30T00:00:00"/>
    <n v="0"/>
    <d v="1899-12-30T00:00:00"/>
    <n v="108000000"/>
    <n v="0"/>
    <d v="1899-12-30T00:00:00"/>
    <n v="0"/>
    <d v="1899-12-30T00:00:00"/>
    <n v="0"/>
    <d v="1899-12-30T00:00:00"/>
    <n v="0"/>
    <d v="1899-12-30T00:00:00"/>
    <n v="356"/>
  </r>
  <r>
    <s v="Secop II"/>
    <n v="17"/>
    <x v="0"/>
    <s v="20206231405000012E"/>
    <s v="PCD-005-2020"/>
    <x v="4"/>
    <x v="13"/>
    <x v="1"/>
    <s v="Prestación de Servicios Profesionales "/>
    <s v="Subdirección de Control Migratorio"/>
    <s v="Contratar la prestación de los servicios profesionales en la Subdirección de Control Migratorio con autonomía técnica y administrativa, de acuerdo con las condiciones señaladas y especificaciones técnicas descritas en los estudios previos"/>
    <n v="80161500"/>
    <s v="Servicios de Gestión, Servicios Profesionales de Empresa, y Servicios Administrativos"/>
    <n v="12408000"/>
    <n v="10920"/>
    <s v="A-02-02-02-008-003"/>
    <x v="0"/>
    <s v="En ejecución"/>
    <s v="CO-005-2020"/>
    <s v="enero"/>
    <x v="15"/>
    <s v="Prestación de Servicios Profesionales"/>
    <s v="Nivel Central"/>
    <s v="Bogotá D.C."/>
    <s v="ROBINSON VALENCIA GIRALDO"/>
    <n v="75035031"/>
    <m/>
    <n v="21920"/>
    <d v="2020-01-13T00:00:00"/>
    <n v="12408000"/>
    <n v="0"/>
    <n v="0"/>
    <n v="0"/>
    <n v="12408000"/>
    <s v="No"/>
    <d v="1899-12-30T00:00:00"/>
    <s v="N/A"/>
    <d v="2020-01-13T00:00:00"/>
    <d v="2020-04-12T00:00:00"/>
    <n v="90"/>
    <s v="HUMBERTO VELASQUEZ ARDILA"/>
    <n v="17336974"/>
    <n v="0"/>
    <d v="1899-12-30T00:00:00"/>
    <n v="0"/>
    <d v="1899-12-30T00:00:00"/>
    <n v="0"/>
    <d v="1899-12-30T00:00:00"/>
    <n v="0"/>
    <d v="1899-12-30T00:00:00"/>
    <n v="0"/>
    <d v="1899-12-30T00:00:00"/>
    <n v="0"/>
    <d v="1899-12-30T00:00:00"/>
    <n v="12408000"/>
    <n v="0"/>
    <d v="1899-12-30T00:00:00"/>
    <n v="0"/>
    <d v="1899-12-30T00:00:00"/>
    <n v="0"/>
    <d v="1899-12-30T00:00:00"/>
    <n v="0"/>
    <d v="1899-12-30T00:00:00"/>
    <n v="90"/>
  </r>
  <r>
    <s v="Secop II"/>
    <n v="20"/>
    <x v="0"/>
    <s v="20206231405000011E"/>
    <s v="PCD-007-2020"/>
    <x v="4"/>
    <x v="13"/>
    <x v="1"/>
    <s v="Prestación de Servicios Profesionales "/>
    <s v="Subdirección de Talento Humano "/>
    <s v="Prestar servicios profesionales para apoyar al Grupo de Administración de Personal de la Subdirección de Talento Humano en la atención de peticiones, proyección de actos administrativos y demás documentos que sean requeridos por la Subdirección de Talento Humano de la Unidad Administrativa Especial Migración Colombia de acuerdo con las condiciones señaladas en los estudios previos. "/>
    <n v="80161504"/>
    <s v="Servicios de Gestión, Servicios Profesionales de Empresa, y Servicios Administrativos"/>
    <n v="49632000"/>
    <n v="11020"/>
    <s v="A-02-02-02-008-003"/>
    <x v="0"/>
    <s v="En ejecución"/>
    <s v="CO-006-2020"/>
    <s v="enero"/>
    <x v="15"/>
    <s v="Prestación de Servicios Profesionales"/>
    <s v="Nivel Central"/>
    <s v="Bogotá D.C."/>
    <s v="DANNY HAIDEN LOPEZ BERNAL"/>
    <n v="80138875"/>
    <m/>
    <n v="22320"/>
    <d v="2020-01-13T00:00:00"/>
    <n v="49632000"/>
    <n v="0"/>
    <n v="0"/>
    <n v="0"/>
    <n v="49632000"/>
    <s v="No"/>
    <d v="1899-12-30T00:00:00"/>
    <s v="N/A"/>
    <d v="2020-01-13T00:00:00"/>
    <d v="2020-12-31T00:00:00"/>
    <n v="353"/>
    <s v="CLAUDIA MILENA MENDOZA RIOS"/>
    <n v="52714111"/>
    <n v="0"/>
    <d v="1899-12-30T00:00:00"/>
    <n v="0"/>
    <d v="1899-12-30T00:00:00"/>
    <n v="0"/>
    <d v="1899-12-30T00:00:00"/>
    <n v="0"/>
    <d v="1899-12-30T00:00:00"/>
    <n v="0"/>
    <d v="1899-12-30T00:00:00"/>
    <n v="0"/>
    <d v="1899-12-30T00:00:00"/>
    <n v="49632000"/>
    <n v="0"/>
    <d v="1899-12-30T00:00:00"/>
    <n v="0"/>
    <d v="1899-12-30T00:00:00"/>
    <n v="0"/>
    <d v="1899-12-30T00:00:00"/>
    <n v="0"/>
    <d v="1899-12-30T00:00:00"/>
    <n v="353"/>
  </r>
  <r>
    <s v="Secop II"/>
    <n v="25"/>
    <x v="0"/>
    <s v="20206231405000010E"/>
    <s v="PCD-002-2020"/>
    <x v="4"/>
    <x v="13"/>
    <x v="1"/>
    <s v="Prestación de apoyo a la Gestión"/>
    <s v="Oficina Asesora de Planeación"/>
    <s v="Contratar la prestación de los servicios de apoyo a la gestión con autonomía técnica y administrativa de apoyo a la Oficina Asesora de Planeación en temas de políticas, planes y gestión y modelo integrado de planeación y gestión."/>
    <n v="80161500"/>
    <s v="Servicios de Gestión, Servicios Profesionales de Empresa, y Servicios Administrativos"/>
    <n v="40710000"/>
    <n v="3520"/>
    <s v="C-1199-1002-11-0-1199060-02"/>
    <x v="0"/>
    <s v="En ejecución"/>
    <s v="CO-002-2020"/>
    <s v="enero"/>
    <x v="16"/>
    <s v="Prestación de Servicios  de Apoyo a la gestión"/>
    <s v="Nivel Central"/>
    <s v="Bogotá D.C."/>
    <s v="ANA MARIA OCHOA TABARES"/>
    <n v="52528201"/>
    <m/>
    <n v="19920"/>
    <d v="2020-01-10T00:00:00"/>
    <n v="40710000"/>
    <n v="0"/>
    <n v="0"/>
    <n v="0"/>
    <n v="40710000"/>
    <s v="No"/>
    <d v="1899-12-30T00:00:00"/>
    <s v="N/A"/>
    <d v="2020-01-10T00:00:00"/>
    <d v="2020-12-31T00:00:00"/>
    <n v="356"/>
    <s v="SANDRA PATRICIA MESA MURCIA"/>
    <n v="52206732"/>
    <n v="0"/>
    <d v="1899-12-30T00:00:00"/>
    <n v="0"/>
    <d v="1899-12-30T00:00:00"/>
    <n v="0"/>
    <d v="1899-12-30T00:00:00"/>
    <n v="0"/>
    <d v="1899-12-30T00:00:00"/>
    <n v="0"/>
    <d v="1899-12-30T00:00:00"/>
    <n v="0"/>
    <d v="1899-12-30T00:00:00"/>
    <n v="40710000"/>
    <n v="0"/>
    <d v="1899-12-30T00:00:00"/>
    <n v="0"/>
    <d v="1899-12-30T00:00:00"/>
    <n v="0"/>
    <d v="1899-12-30T00:00:00"/>
    <n v="0"/>
    <d v="1899-12-30T00:00:00"/>
    <n v="356"/>
  </r>
  <r>
    <s v="Secop II"/>
    <n v="29"/>
    <x v="0"/>
    <s v="20206231405000008E"/>
    <s v="PCD-004-2020"/>
    <x v="4"/>
    <x v="13"/>
    <x v="1"/>
    <s v="Prestación de Servicios Profesionales "/>
    <s v="Subdirección Administrativa y Financiera"/>
    <s v="Contratar los servicios profesionales con autonomía técnica y administrativa para apoyar a la Oficina Asesora de Planeación y la Subdirección Administrativa y Financiera, en la implementación del sistema de gestión ambiental."/>
    <n v="80161500"/>
    <s v="Servicios de Gestión, Servicios Profesionales de Empresa, y Servicios Administrativos"/>
    <n v="11400000"/>
    <n v="12520"/>
    <s v="C-1199-1002-11-0-1199060-02"/>
    <x v="0"/>
    <s v="En ejecución"/>
    <s v="CO-003-2020"/>
    <s v="enero"/>
    <x v="16"/>
    <s v="Prestación de Servicios Profesionales"/>
    <s v="Nivel Central"/>
    <s v="Bogotá D.C."/>
    <s v="LUIS FERNEY GARZON ATARA"/>
    <n v="1015409282"/>
    <m/>
    <n v="19820"/>
    <d v="2020-01-10T00:00:00"/>
    <n v="11400000"/>
    <n v="0"/>
    <n v="0"/>
    <n v="0"/>
    <n v="11400000"/>
    <s v="No"/>
    <d v="1899-12-30T00:00:00"/>
    <s v="N/A"/>
    <d v="2020-01-10T00:00:00"/>
    <d v="2020-04-09T00:00:00"/>
    <n v="90"/>
    <s v="HAROLD DAVID PEÑA MORENO"/>
    <n v="79987754"/>
    <n v="5700000"/>
    <d v="2020-04-01T00:00:00"/>
    <n v="0"/>
    <d v="1899-12-30T00:00:00"/>
    <n v="0"/>
    <d v="1899-12-30T00:00:00"/>
    <n v="0"/>
    <d v="1899-12-30T00:00:00"/>
    <n v="0"/>
    <d v="1899-12-30T00:00:00"/>
    <n v="0"/>
    <d v="1899-12-30T00:00:00"/>
    <n v="17100000"/>
    <n v="45"/>
    <d v="2020-04-01T00:00:00"/>
    <n v="0"/>
    <d v="1899-12-30T00:00:00"/>
    <n v="0"/>
    <d v="1899-12-30T00:00:00"/>
    <n v="0"/>
    <d v="1899-12-30T00:00:00"/>
    <n v="135"/>
  </r>
  <r>
    <s v="Secop II"/>
    <n v="5"/>
    <x v="2"/>
    <s v="20206231405000005E"/>
    <s v="PCD-011-2020"/>
    <x v="4"/>
    <x v="14"/>
    <x v="1"/>
    <s v="Prestación de apoyo a la Gestión"/>
    <s v="Oficina de Comunicaciones "/>
    <s v="Contratar la prestación de los servicios técnicos de apoyo a la gestión, técnica y administrativamente para apoyar a la Oficina de Comunicaciones, de acuerdo con las condiciones señaladas y especificaciones técnicas descritas en los estudios previos. "/>
    <n v="80161504"/>
    <s v="Servicios de oficina"/>
    <n v="57076800"/>
    <n v="10620"/>
    <s v="A-02-02-02-008-003 "/>
    <x v="0"/>
    <s v="En ejecución"/>
    <s v="CO-009-2020"/>
    <s v="enero"/>
    <x v="17"/>
    <s v="Prestación de Servicios  de Apoyo a la gestión"/>
    <s v="Nivel Central"/>
    <s v="Bogotá D.C."/>
    <s v="JAVIER ENRIQUE GONZÁLEZ GONZÁLEZ"/>
    <n v="79865008"/>
    <m/>
    <n v="30720"/>
    <d v="2020-01-16T00:00:00"/>
    <n v="57076800"/>
    <n v="0"/>
    <n v="0"/>
    <n v="0"/>
    <n v="57076800"/>
    <s v="No"/>
    <d v="1899-12-30T00:00:00"/>
    <s v="N/A"/>
    <d v="2020-01-16T00:00:00"/>
    <d v="2020-12-31T00:00:00"/>
    <n v="350"/>
    <s v="CAICEDO CARDONA JUAN MANUEL"/>
    <n v="94486941"/>
    <n v="0"/>
    <d v="1899-12-30T00:00:00"/>
    <n v="0"/>
    <d v="1899-12-30T00:00:00"/>
    <n v="0"/>
    <d v="1899-12-30T00:00:00"/>
    <n v="0"/>
    <d v="1899-12-30T00:00:00"/>
    <n v="0"/>
    <d v="1899-12-30T00:00:00"/>
    <n v="0"/>
    <d v="1899-12-30T00:00:00"/>
    <n v="57076800"/>
    <n v="0"/>
    <d v="1899-12-30T00:00:00"/>
    <n v="0"/>
    <d v="1899-12-30T00:00:00"/>
    <n v="0"/>
    <d v="1899-12-30T00:00:00"/>
    <n v="0"/>
    <d v="1899-12-30T00:00:00"/>
    <n v="350"/>
  </r>
  <r>
    <s v="Secop II"/>
    <n v="7"/>
    <x v="5"/>
    <s v="20206231405000023E"/>
    <s v="PCD-010-2020"/>
    <x v="4"/>
    <x v="14"/>
    <x v="1"/>
    <s v="Prestación de apoyo a la Gestión"/>
    <s v="Oficina de Comunicaciones "/>
    <s v="Contratar la prestación de los servicios técnicos de apoyo a la gestión, técnica y administrativamente para apoyar a la Oficina de Comunicaciones - Grupo de Servicio al Ciudadano de Migración Colombia."/>
    <s v="80161504"/>
    <s v="servicios de oficina "/>
    <n v="25333000"/>
    <n v="12920"/>
    <s v="A-02-02-02-008-03"/>
    <x v="0"/>
    <s v="En ejecución"/>
    <s v="CO-015-2020"/>
    <s v="enero"/>
    <x v="18"/>
    <s v="Prestación de Servicios  de Apoyo a la gestión"/>
    <s v="Nivel Central"/>
    <s v="Bogotá D.C."/>
    <s v="EDGAR AUGUSTO MATIZ MENJURA"/>
    <n v="79727331"/>
    <m/>
    <n v="42720"/>
    <d v="2020-01-29T00:00:00"/>
    <n v="25333000"/>
    <n v="0"/>
    <n v="0"/>
    <n v="0"/>
    <n v="25333000"/>
    <s v="No"/>
    <d v="1899-12-30T00:00:00"/>
    <s v="N/A"/>
    <d v="2020-01-29T00:00:00"/>
    <d v="2020-09-29T00:00:00"/>
    <n v="244"/>
    <s v="JUAN MANUEL CAICEDO"/>
    <n v="94486941"/>
    <n v="0"/>
    <d v="1899-12-30T00:00:00"/>
    <n v="0"/>
    <d v="1899-12-30T00:00:00"/>
    <n v="0"/>
    <d v="1899-12-30T00:00:00"/>
    <n v="0"/>
    <d v="1899-12-30T00:00:00"/>
    <n v="0"/>
    <d v="1899-12-30T00:00:00"/>
    <n v="0"/>
    <d v="1899-12-30T00:00:00"/>
    <n v="25333000"/>
    <n v="0"/>
    <d v="1899-12-30T00:00:00"/>
    <n v="0"/>
    <d v="1899-12-30T00:00:00"/>
    <n v="0"/>
    <d v="1899-12-30T00:00:00"/>
    <n v="0"/>
    <d v="1899-12-30T00:00:00"/>
    <n v="244"/>
  </r>
  <r>
    <s v="Secop II"/>
    <n v="14"/>
    <x v="2"/>
    <s v="20206231405000028E"/>
    <s v="PCD-006-2020"/>
    <x v="4"/>
    <x v="14"/>
    <x v="1"/>
    <s v="Prestación de Servicios Profesionales "/>
    <s v="Oficina Asesora Jurídica"/>
    <s v="Prestar los servicios profesionales con autonomía técnica y administrativa para apoyar la gestión de la Oficina Asesora Jurídica de Migración Colombia de acuerdo con las condiciones señaladas y especificaciones técnicas ."/>
    <n v="80161500"/>
    <s v="Servicios de apoyo gerencial"/>
    <n v="35156000"/>
    <n v="12620"/>
    <s v="A-02-02-02-008-003 "/>
    <x v="0"/>
    <s v="En ejecución"/>
    <s v="CO-007-2020"/>
    <s v="enero"/>
    <x v="15"/>
    <s v="Prestación de Servicios Profesionales"/>
    <s v="Nivel Central"/>
    <s v="Bogotá D.C."/>
    <s v="MYRIAM BUITRAGO ESPITIA"/>
    <n v="24018748"/>
    <m/>
    <n v="22020"/>
    <d v="2020-01-13T00:00:00"/>
    <n v="35156000"/>
    <n v="0"/>
    <n v="0"/>
    <n v="0"/>
    <n v="35156000"/>
    <s v="No"/>
    <d v="1899-12-30T00:00:00"/>
    <s v="N/A"/>
    <d v="2020-01-13T00:00:00"/>
    <d v="2020-11-13T00:00:00"/>
    <n v="305"/>
    <s v="GUADALUPE ARBELAEZ IZQUIERDO"/>
    <n v="39774921"/>
    <n v="0"/>
    <d v="1899-12-30T00:00:00"/>
    <n v="0"/>
    <d v="1899-12-30T00:00:00"/>
    <n v="0"/>
    <d v="1899-12-30T00:00:00"/>
    <n v="0"/>
    <d v="1899-12-30T00:00:00"/>
    <n v="0"/>
    <d v="1899-12-30T00:00:00"/>
    <n v="0"/>
    <d v="1899-12-30T00:00:00"/>
    <n v="35156000"/>
    <n v="0"/>
    <d v="1899-12-30T00:00:00"/>
    <n v="0"/>
    <d v="1899-12-30T00:00:00"/>
    <n v="0"/>
    <d v="1899-12-30T00:00:00"/>
    <n v="0"/>
    <d v="1899-12-30T00:00:00"/>
    <n v="305"/>
  </r>
  <r>
    <s v="Secop II"/>
    <n v="33"/>
    <x v="2"/>
    <s v="20206231405000006E"/>
    <s v="PCD-008-2020"/>
    <x v="4"/>
    <x v="14"/>
    <x v="1"/>
    <s v="Prestación de Servicios Profesionales "/>
    <s v="Oficina de Tecnología de la Informacion"/>
    <s v="Contratar la prestación de los servicios profesionales para apoyar la gestión de la Oficina de Tecnología de la Información de Migración Colombia, de acuerdo con las condiciones señaladas y especificaciones técnicas descritas en los Estudios Previos."/>
    <s v="811115 - 811122"/>
    <s v=" Ingeniería de software o hardware - Mantenimiento y soporte de software"/>
    <n v="111072000"/>
    <n v="10820"/>
    <s v="C-1199-1002-10-0-1199001-02 "/>
    <x v="0"/>
    <s v="En ejecución"/>
    <s v="CO-008-2020"/>
    <s v="enero"/>
    <x v="15"/>
    <s v="Prestación de Servicios Profesionales"/>
    <s v="Nivel Central"/>
    <s v="Bogotá D.C."/>
    <s v="FANNY ROA HERNÁNDEZ"/>
    <n v="63324833"/>
    <m/>
    <n v="24120"/>
    <d v="2020-01-13T00:00:00"/>
    <n v="111072000"/>
    <n v="0"/>
    <n v="0"/>
    <n v="0"/>
    <n v="111072000"/>
    <s v="No"/>
    <d v="1899-12-30T00:00:00"/>
    <s v="N/A"/>
    <d v="2020-01-13T00:00:00"/>
    <d v="2020-12-31T00:00:00"/>
    <n v="353"/>
    <s v="HERNANDEZ MOLANO JERSON LEONEL"/>
    <n v="80851224"/>
    <n v="0"/>
    <d v="1899-12-30T00:00:00"/>
    <n v="0"/>
    <d v="1899-12-30T00:00:00"/>
    <n v="0"/>
    <d v="1899-12-30T00:00:00"/>
    <n v="0"/>
    <d v="1899-12-30T00:00:00"/>
    <n v="0"/>
    <d v="1899-12-30T00:00:00"/>
    <n v="0"/>
    <d v="1899-12-30T00:00:00"/>
    <n v="111072000"/>
    <n v="0"/>
    <d v="1899-12-30T00:00:00"/>
    <n v="0"/>
    <d v="1899-12-30T00:00:00"/>
    <n v="0"/>
    <d v="1899-12-30T00:00:00"/>
    <n v="0"/>
    <d v="1899-12-30T00:00:00"/>
    <n v="353"/>
  </r>
  <r>
    <s v="Tienda Virtual "/>
    <n v="40"/>
    <x v="3"/>
    <s v="20206231410000001E"/>
    <s v="79528a"/>
    <x v="4"/>
    <x v="14"/>
    <x v="0"/>
    <s v="Acuerdo Marco de Precios "/>
    <s v="Subdirección Administrativa y Financiera"/>
    <s v="CONTRATAR EL SERVICIO INTEGRAL DE ASEO Y CAFETERIA REGION 3"/>
    <s v="761115 901017"/>
    <s v="servicios de limpieza y mantenimiento de edificios generales y de oficinas."/>
    <n v="123209723.15000001"/>
    <n v="14120"/>
    <s v="A-02-02-02-006-003 - A-02-02-02-008-005"/>
    <x v="0"/>
    <s v="En ejecución"/>
    <n v="44603"/>
    <s v="enero"/>
    <x v="18"/>
    <s v="Prestación de Servicios"/>
    <s v="Regional  Antioquia"/>
    <s v="Turbo"/>
    <s v="SERVICIOS DE ASEO, CAFETERIA Y MANTENIMIENTO INSTITUCIONAL OUTSOURCING SEASIN LIMITADA"/>
    <n v="900229503"/>
    <n v="2"/>
    <n v="45720"/>
    <d v="2020-02-03T00:00:00"/>
    <n v="106571893.05"/>
    <n v="0"/>
    <n v="0"/>
    <n v="0"/>
    <n v="106571893.05"/>
    <s v="Si "/>
    <d v="2020-01-30T00:00:00"/>
    <s v="CUMPLIMIENTO,SALARIOS Y RCA."/>
    <d v="2020-02-03T00:00:00"/>
    <d v="2020-11-30T00:00:00"/>
    <n v="301"/>
    <s v="JAIRO ROJAS PEREZ"/>
    <n v="19333768"/>
    <n v="0"/>
    <d v="1899-12-30T00:00:00"/>
    <n v="0"/>
    <d v="1899-12-30T00:00:00"/>
    <n v="0"/>
    <d v="1899-12-30T00:00:00"/>
    <n v="0"/>
    <d v="1899-12-30T00:00:00"/>
    <n v="0"/>
    <d v="1899-12-30T00:00:00"/>
    <n v="0"/>
    <d v="1899-12-30T00:00:00"/>
    <n v="106571893.05"/>
    <n v="0"/>
    <d v="1899-12-30T00:00:00"/>
    <n v="0"/>
    <d v="1899-12-30T00:00:00"/>
    <n v="0"/>
    <d v="1899-12-30T00:00:00"/>
    <n v="0"/>
    <d v="1899-12-30T00:00:00"/>
    <n v="301"/>
  </r>
  <r>
    <s v="Tienda Virtual "/>
    <n v="42"/>
    <x v="3"/>
    <s v="20206231410000003E"/>
    <s v="79545a"/>
    <x v="4"/>
    <x v="15"/>
    <x v="0"/>
    <s v="Acuerdo Marco de Precios "/>
    <s v="Subdirección Administrativa y Financiera"/>
    <s v="CONTRATAR EL SERVICIO INTEGRAL DE ASEO Y CAFETERIA REGION 9"/>
    <s v="761115 901017"/>
    <s v="servicios de limpieza y mantenimiento de edificios generales y de oficinas."/>
    <n v="111663287.3"/>
    <n v="14520"/>
    <s v="A-02-02-02-006-003 - A-02-02-02-008-005"/>
    <x v="0"/>
    <s v="En ejecución"/>
    <n v="44602"/>
    <s v="enero"/>
    <x v="18"/>
    <s v="Prestación de Servicios"/>
    <s v="Regional Oriente"/>
    <s v="Bucaramanga "/>
    <s v="SERVICIOS DE ASEO, CAFETERIA Y MANTENIMIENTO INSTITUCIONAL OUTSOURCING SEASIN LIMITADA"/>
    <n v="900229503"/>
    <n v="2"/>
    <n v="45620"/>
    <d v="2020-02-03T00:00:00"/>
    <n v="69438634.719999999"/>
    <n v="0"/>
    <n v="0"/>
    <n v="0"/>
    <n v="69438634.719999999"/>
    <s v="Si "/>
    <d v="2020-01-30T00:00:00"/>
    <s v="CUMPLIMIENTO,SALARIOS Y RCA."/>
    <d v="2020-02-03T00:00:00"/>
    <d v="2020-10-31T00:00:00"/>
    <n v="271"/>
    <s v="SERGIO ANDRES BLANCO SUAREZ"/>
    <n v="88264550"/>
    <n v="0"/>
    <d v="1899-12-30T00:00:00"/>
    <n v="0"/>
    <d v="1899-12-30T00:00:00"/>
    <n v="0"/>
    <d v="1899-12-30T00:00:00"/>
    <n v="0"/>
    <d v="1899-12-30T00:00:00"/>
    <n v="0"/>
    <d v="1899-12-30T00:00:00"/>
    <n v="0"/>
    <d v="1899-12-30T00:00:00"/>
    <n v="69438634.719999999"/>
    <n v="0"/>
    <d v="1899-12-30T00:00:00"/>
    <n v="0"/>
    <d v="1899-12-30T00:00:00"/>
    <n v="0"/>
    <d v="1899-12-30T00:00:00"/>
    <n v="0"/>
    <d v="1899-12-30T00:00:00"/>
    <n v="271"/>
  </r>
  <r>
    <s v="Tienda Virtual "/>
    <n v="41"/>
    <x v="3"/>
    <s v="20206231410000002E"/>
    <s v="79622a"/>
    <x v="4"/>
    <x v="16"/>
    <x v="0"/>
    <s v="Acuerdo Marco de Precios "/>
    <s v="Subdirección Administrativa y Financiera"/>
    <s v="CONTRATAR EL SERVICIO INTEGRAL DE ASEO Y CAFETERIA REGION 6"/>
    <s v="761115 901017"/>
    <s v="servicios de limpieza y mantenimiento de edificios generales y de oficinas."/>
    <n v="138817731.08000001"/>
    <n v="16520"/>
    <s v="A-02-02-02-006-003 - A-02-02-02-008-005"/>
    <x v="1"/>
    <s v="N/A"/>
    <s v="N/A"/>
    <s v="enero"/>
    <x v="19"/>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
    <x v="0"/>
    <s v="20206231405000007E"/>
    <s v="PCD-013-2020"/>
    <x v="4"/>
    <x v="17"/>
    <x v="1"/>
    <s v="Prestación de Servicios Profesionales "/>
    <s v="Subdirección Administrativa y Financiera"/>
    <s v="Contratar la prestación de los servicios profesionales con autonomía técnica y administrativa para apoyar al área contable del Grupo Financiero de la Subdirección Administrativa y Financiera, de acuerdo con las condiciones y especificaciones técnicas descritas en los estudios previos."/>
    <n v="80111600"/>
    <s v="Servicios de gestión, servicios profesionales de empresa y servicios administrativos "/>
    <n v="52000000"/>
    <n v="9120"/>
    <s v="A-02-02-02-008-003"/>
    <x v="0"/>
    <s v="En ejecución"/>
    <s v="CO-011-2020"/>
    <s v="enero"/>
    <x v="20"/>
    <s v="Prestación de Servicios Profesionales"/>
    <s v="Nivel Central"/>
    <s v="Bogotá D.C."/>
    <s v="CATHERINE MELISSA MORENO HIGUERA "/>
    <n v="1015435352"/>
    <m/>
    <n v="38320"/>
    <d v="2020-01-22T00:00:00"/>
    <n v="52000000"/>
    <n v="0"/>
    <n v="0"/>
    <n v="0"/>
    <n v="52000000"/>
    <s v="No"/>
    <d v="1899-12-30T00:00:00"/>
    <s v="N/A"/>
    <d v="2020-01-22T00:00:00"/>
    <d v="2020-11-21T00:00:00"/>
    <n v="304"/>
    <s v="JESUS ANDRES PORRAS GARCIA"/>
    <n v="79994053"/>
    <n v="0"/>
    <d v="1899-12-30T00:00:00"/>
    <n v="0"/>
    <d v="1899-12-30T00:00:00"/>
    <n v="0"/>
    <d v="1899-12-30T00:00:00"/>
    <n v="0"/>
    <d v="1899-12-30T00:00:00"/>
    <n v="0"/>
    <d v="1899-12-30T00:00:00"/>
    <n v="0"/>
    <d v="1899-12-30T00:00:00"/>
    <n v="52000000"/>
    <n v="0"/>
    <d v="1899-12-30T00:00:00"/>
    <n v="0"/>
    <d v="1899-12-30T00:00:00"/>
    <n v="0"/>
    <d v="1899-12-30T00:00:00"/>
    <n v="0"/>
    <d v="1899-12-30T00:00:00"/>
    <n v="304"/>
  </r>
  <r>
    <s v="Secop II"/>
    <n v="35"/>
    <x v="5"/>
    <s v="20206231405000031E"/>
    <s v="PCD-012-2020"/>
    <x v="4"/>
    <x v="17"/>
    <x v="1"/>
    <s v="Prestación de Servicios Profesionales "/>
    <s v="Secretaria General "/>
    <s v="Prestar los servicios profesionales con autonomía técnica y administrativa para apoyar a la Secretaria General, de acuerdo con las condiciones y especificaciones técnicas descritas en los Estudios Previos."/>
    <s v="80161504"/>
    <s v="Servicios de apoyo Gerenciales "/>
    <n v="28952000"/>
    <n v="12420"/>
    <s v="A-02-02-02-008-003 "/>
    <x v="0"/>
    <s v="En ejecución"/>
    <s v="CO-010-2020"/>
    <s v="enero"/>
    <x v="20"/>
    <s v="Prestación de Servicios Profesionales"/>
    <s v="Nivel Central"/>
    <s v="Bogotá D.C."/>
    <s v="SIMON BAENA JARAMILLO"/>
    <n v="1026280656"/>
    <m/>
    <n v="38220"/>
    <d v="2020-01-22T00:00:00"/>
    <n v="28952000"/>
    <n v="0"/>
    <n v="0"/>
    <n v="0"/>
    <n v="28952000"/>
    <s v="No"/>
    <d v="1899-12-30T00:00:00"/>
    <s v="N/A"/>
    <d v="2020-01-22T00:00:00"/>
    <d v="2020-09-22T00:00:00"/>
    <n v="244"/>
    <s v="WINSTON ANDRES MARTINEZ ACOSTA "/>
    <n v="79572017"/>
    <n v="0"/>
    <d v="1899-12-30T00:00:00"/>
    <n v="0"/>
    <d v="1899-12-30T00:00:00"/>
    <n v="0"/>
    <d v="1899-12-30T00:00:00"/>
    <n v="0"/>
    <d v="1899-12-30T00:00:00"/>
    <n v="0"/>
    <d v="1899-12-30T00:00:00"/>
    <n v="0"/>
    <d v="1899-12-30T00:00:00"/>
    <n v="28952000"/>
    <n v="0"/>
    <d v="1899-12-30T00:00:00"/>
    <n v="0"/>
    <d v="1899-12-30T00:00:00"/>
    <n v="0"/>
    <d v="1899-12-30T00:00:00"/>
    <n v="0"/>
    <d v="1899-12-30T00:00:00"/>
    <n v="244"/>
  </r>
  <r>
    <s v="Secop II"/>
    <n v="6"/>
    <x v="4"/>
    <s v="20206231405000024E"/>
    <s v="PCD-016-2020"/>
    <x v="4"/>
    <x v="18"/>
    <x v="1"/>
    <s v="Prestación de Servicios Profesionales "/>
    <s v="Oficina de Comunicaciones "/>
    <s v="CONTRATAR LA PRESTACIÓN DE LOS SERVICIOS PROFESIONALES A LA OFICINA DE COMUNICACIONES, DE ACUERDO CON LAS CONDICIONES Y ESPECIFICACIONES TÉCNICAS DESCRITAS EN LOS ESTUDIOS PREVIOS"/>
    <n v="80161500"/>
    <s v="Servicios de gestión, servicios profesionales de empresa y servicios administrativos "/>
    <n v="43428000"/>
    <n v="13120"/>
    <s v="A-02-02-02-008-003 "/>
    <x v="0"/>
    <s v="En ejecución"/>
    <s v="CO-013-2020"/>
    <s v="enero"/>
    <x v="21"/>
    <s v="Prestación de Servicios Profesionales"/>
    <s v="Nivel Central"/>
    <s v="Bogotá D.C."/>
    <s v="SANTIAGO CHACÓN WELLS"/>
    <n v="79948689"/>
    <m/>
    <n v="41420"/>
    <d v="2020-01-27T00:00:00"/>
    <n v="43428000"/>
    <n v="0"/>
    <n v="0"/>
    <n v="0"/>
    <n v="43428000"/>
    <s v="No"/>
    <d v="1899-12-30T00:00:00"/>
    <s v="N/A"/>
    <d v="2020-01-29T00:00:00"/>
    <d v="2020-08-29T00:00:00"/>
    <n v="213"/>
    <s v="CAICEDO CARDONA JUAN MANUEL"/>
    <n v="94486941"/>
    <n v="0"/>
    <d v="1899-12-30T00:00:00"/>
    <n v="0"/>
    <d v="1899-12-30T00:00:00"/>
    <n v="0"/>
    <d v="1899-12-30T00:00:00"/>
    <n v="0"/>
    <d v="1899-12-30T00:00:00"/>
    <n v="0"/>
    <d v="1899-12-30T00:00:00"/>
    <n v="0"/>
    <d v="1899-12-30T00:00:00"/>
    <n v="43428000"/>
    <n v="0"/>
    <d v="1899-12-30T00:00:00"/>
    <n v="0"/>
    <d v="1899-12-30T00:00:00"/>
    <n v="0"/>
    <d v="1899-12-30T00:00:00"/>
    <n v="0"/>
    <d v="1899-12-30T00:00:00"/>
    <n v="213"/>
  </r>
  <r>
    <s v="Secop II"/>
    <n v="12"/>
    <x v="3"/>
    <s v="20206231405000027E"/>
    <s v="PCD-009-2020"/>
    <x v="4"/>
    <x v="18"/>
    <x v="1"/>
    <s v="Prestación de Servicios Profesionales "/>
    <s v="Oficina Asesora Jurídica"/>
    <s v="Contratar la prestación de los servicios profesionales con autonomía técnica y administrativa para apoyar la gestión de la Oficina Asesora Jurídica de Migración Colombia, de acuerdo con las condiciones señaladas y especificaciones técnicas señaladas en los estudios previos."/>
    <n v="801615"/>
    <s v="Servicio apoyo Gerencial"/>
    <n v="39809000"/>
    <n v="13320"/>
    <s v="A-02-02-02-008--003"/>
    <x v="0"/>
    <s v="En ejecución"/>
    <s v="CO-014-2020"/>
    <s v="enero"/>
    <x v="18"/>
    <s v="Prestación de Servicios Profesionales"/>
    <s v="Nivel Central"/>
    <s v="Bogotá D.C."/>
    <s v="ANA CONSTANZA POLANIA ALMARIO"/>
    <n v="52258308"/>
    <m/>
    <n v="42620"/>
    <d v="2020-01-29T00:00:00"/>
    <n v="39809000"/>
    <n v="0"/>
    <n v="0"/>
    <n v="0"/>
    <n v="39809000"/>
    <s v="No"/>
    <d v="1899-12-30T00:00:00"/>
    <s v="N/A"/>
    <d v="2020-01-29T00:00:00"/>
    <d v="2020-08-31T00:00:00"/>
    <n v="215"/>
    <s v="GUADALUPE ARBELAEZ IZQUIERDO"/>
    <n v="39774921"/>
    <n v="0"/>
    <d v="1899-12-30T00:00:00"/>
    <n v="0"/>
    <d v="1899-12-30T00:00:00"/>
    <n v="0"/>
    <d v="1899-12-30T00:00:00"/>
    <n v="0"/>
    <d v="1899-12-30T00:00:00"/>
    <n v="0"/>
    <d v="1899-12-30T00:00:00"/>
    <n v="0"/>
    <d v="1899-12-30T00:00:00"/>
    <n v="39809000"/>
    <n v="0"/>
    <d v="1899-12-30T00:00:00"/>
    <n v="0"/>
    <d v="1899-12-30T00:00:00"/>
    <n v="0"/>
    <d v="1899-12-30T00:00:00"/>
    <n v="0"/>
    <d v="1899-12-30T00:00:00"/>
    <n v="215"/>
  </r>
  <r>
    <s v="Tienda Virtual "/>
    <n v="51"/>
    <x v="0"/>
    <s v="20206231410000005E"/>
    <n v="79814"/>
    <x v="4"/>
    <x v="18"/>
    <x v="0"/>
    <s v="Acuerdo Marco de Precios "/>
    <s v="Subdirección de Talento Humano "/>
    <s v="CONTRATAR EL SUMINISTRO DE TIQUETES EN LAS RUTAS NACIONALES E INTERNACIONALES PARA FUNCIONARIOS Y CONTRATISTAS, ASÍ COMO PARA LA ATENCIÓN DE DESPLAZAMIENTOS DE DEPORTADOS Y/O EXPULSADOS."/>
    <n v="90121502"/>
    <s v="Servicios de viajes alimentacion  Alojamiento y entretenimiento"/>
    <n v="1157000000"/>
    <n v="12720"/>
    <s v="A-02-02-02-006-004        A-03-03-01-056"/>
    <x v="0"/>
    <s v="En ejecución"/>
    <s v="OC-44883"/>
    <s v="febrero"/>
    <x v="22"/>
    <s v="orden de Compra "/>
    <s v="Nivel Central"/>
    <s v="Bogotá D.C."/>
    <s v="SUBATOURS SAS"/>
    <n v="800075003"/>
    <n v="6"/>
    <n v="50520"/>
    <d v="2020-02-07T00:00:00"/>
    <n v="1157000000"/>
    <n v="0"/>
    <n v="0"/>
    <n v="0"/>
    <n v="1157000000"/>
    <s v="Si "/>
    <d v="2020-02-07T00:00:00"/>
    <s v="45 CUMPLIM+ CALIDAD DL SERVICIO"/>
    <d v="2020-02-07T00:00:00"/>
    <d v="2020-12-31T00:00:00"/>
    <n v="328"/>
    <s v="JUDY MELINDA FERNANDEZ BAQUERO"/>
    <n v="52853481"/>
    <n v="0"/>
    <d v="1899-12-30T00:00:00"/>
    <n v="0"/>
    <d v="1899-12-30T00:00:00"/>
    <n v="0"/>
    <d v="1899-12-30T00:00:00"/>
    <n v="0"/>
    <d v="1899-12-30T00:00:00"/>
    <n v="0"/>
    <d v="1899-12-30T00:00:00"/>
    <n v="0"/>
    <d v="1899-12-30T00:00:00"/>
    <n v="1157000000"/>
    <n v="0"/>
    <d v="1899-12-30T00:00:00"/>
    <n v="0"/>
    <d v="1899-12-30T00:00:00"/>
    <n v="0"/>
    <d v="1899-12-30T00:00:00"/>
    <n v="0"/>
    <d v="1899-12-30T00:00:00"/>
    <n v="328"/>
  </r>
  <r>
    <s v="Secop II"/>
    <n v="53"/>
    <x v="3"/>
    <s v="20206231405000026E"/>
    <s v="LP-001-2020"/>
    <x v="4"/>
    <x v="19"/>
    <x v="3"/>
    <s v="Contratación Concurso de Méritos"/>
    <s v="Oficina de Comunicaciones "/>
    <s v="Contratar el servicio de captura de información del Pre registro, TMF, PEP, y Cédula de Ciudadanía Colombiana en zona de frontera con Venezuela, de acuerdo con las especificaciones técnicas requeridas por la Unidad Administrativa Especial Migración Colombia"/>
    <s v="432117 432323 432335 432315 801116 811115 "/>
    <s v="dispositivos Informaticos de Entrada de Datos"/>
    <n v="2882779474"/>
    <n v="13220"/>
    <s v="C-1199-1002-10-0-1199001-02"/>
    <x v="2"/>
    <s v="N/A"/>
    <s v="N/A"/>
    <s v="enero"/>
    <x v="19"/>
    <s v="N/A"/>
    <s v="N/A"/>
    <s v="N/A"/>
    <s v="N/A"/>
    <s v="N/A"/>
    <m/>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
    <x v="2"/>
    <s v="20206231405000029E"/>
    <s v="PCD-014-2020"/>
    <x v="4"/>
    <x v="20"/>
    <x v="1"/>
    <s v="Prestación de apoyo a la Gestión"/>
    <s v="Subdirección Administrativa y Financiera"/>
    <s v="Prestar los servicios técnicos de apoyo a la gestión, con autonomía técnica y administrativa, en el área de recaudo al Grupo de Soporte a la Gestión Regional de la Subdirección Administrativa y Financiera, de acuerdo con las condiciones técnicas señaladas en los estudios previos."/>
    <n v="80161504"/>
    <s v="Servicios de oficina"/>
    <n v="32260800"/>
    <n v="14020"/>
    <s v="A-02-02-02-008-003 "/>
    <x v="0"/>
    <s v="En ejecución"/>
    <s v="CO-012-2020"/>
    <s v="enero"/>
    <x v="21"/>
    <s v="Prestación de Servicios  de Apoyo a la gestión"/>
    <s v="Nivel Central"/>
    <s v="Bogotá D.C."/>
    <s v="ALFONSO VASQUEZ GUEVARA "/>
    <n v="3001080"/>
    <m/>
    <n v="40720"/>
    <d v="2020-01-27T00:00:00"/>
    <n v="32260800"/>
    <n v="0"/>
    <n v="0"/>
    <n v="0"/>
    <n v="32260800"/>
    <s v="No"/>
    <d v="1899-12-30T00:00:00"/>
    <s v="N/A"/>
    <d v="2020-01-27T00:00:00"/>
    <d v="2020-09-27T00:00:00"/>
    <n v="244"/>
    <s v="PENA MORENO HAROLD DAVID"/>
    <n v="79987754"/>
    <n v="0"/>
    <d v="1899-12-30T00:00:00"/>
    <n v="0"/>
    <d v="1899-12-30T00:00:00"/>
    <n v="0"/>
    <d v="1899-12-30T00:00:00"/>
    <n v="0"/>
    <d v="1899-12-30T00:00:00"/>
    <n v="0"/>
    <d v="1899-12-30T00:00:00"/>
    <n v="0"/>
    <d v="1899-12-30T00:00:00"/>
    <n v="32260800"/>
    <n v="0"/>
    <d v="1899-12-30T00:00:00"/>
    <n v="0"/>
    <d v="1899-12-30T00:00:00"/>
    <n v="0"/>
    <d v="1899-12-30T00:00:00"/>
    <n v="0"/>
    <d v="1899-12-30T00:00:00"/>
    <n v="244"/>
  </r>
  <r>
    <s v="Secop II"/>
    <n v="44"/>
    <x v="5"/>
    <s v="20206231411000002E"/>
    <s v="MC-003-2020"/>
    <x v="4"/>
    <x v="21"/>
    <x v="2"/>
    <s v="Mínima Cuantía"/>
    <s v="Subdirección Administrativa y Financiera"/>
    <s v="Contratar el suministro de combustibles (Gasolina Corriente y ACPM diésel corriente) para el parque automotor y las plantas eléctricas asignados a la Regional Nariño de la Unidad Administrativa Especial Migración Colombia, en la sede localizada en el PCM de San Miguel."/>
    <s v="15101505; 15101506"/>
    <s v="Combustible Diesesl / Gasolina Corriente "/>
    <n v="20400000"/>
    <n v="18020"/>
    <s v="A-02-02-01-003-003 "/>
    <x v="0"/>
    <s v="En ejecución"/>
    <s v="AO-001-2020"/>
    <s v="febrero"/>
    <x v="23"/>
    <s v="Suministro"/>
    <s v="Regional Nariño"/>
    <s v="San Miguel "/>
    <s v="MARCO TULIO ORTEGA "/>
    <n v="5297659"/>
    <m/>
    <n v="66420"/>
    <d v="2020-02-25T00:00:00"/>
    <n v="31425350"/>
    <n v="0"/>
    <n v="0"/>
    <n v="0"/>
    <n v="31425350"/>
    <s v="No"/>
    <d v="1899-12-30T00:00:00"/>
    <s v="N/A"/>
    <d v="2020-02-24T00:00:00"/>
    <d v="2020-12-31T00:00:00"/>
    <n v="311"/>
    <s v="PLESTER DA CRUZ DIANA DE LOS ANGELES"/>
    <n v="1070956574"/>
    <n v="0"/>
    <d v="1899-12-30T00:00:00"/>
    <n v="0"/>
    <d v="1899-12-30T00:00:00"/>
    <n v="0"/>
    <d v="1899-12-30T00:00:00"/>
    <n v="0"/>
    <d v="1899-12-30T00:00:00"/>
    <n v="0"/>
    <d v="1899-12-30T00:00:00"/>
    <n v="0"/>
    <d v="1899-12-30T00:00:00"/>
    <n v="31425350"/>
    <n v="0"/>
    <d v="1899-12-30T00:00:00"/>
    <n v="0"/>
    <d v="1899-12-30T00:00:00"/>
    <n v="0"/>
    <d v="1899-12-30T00:00:00"/>
    <n v="0"/>
    <d v="1899-12-30T00:00:00"/>
    <n v="311"/>
  </r>
  <r>
    <s v="Secop II"/>
    <n v="45"/>
    <x v="4"/>
    <s v="20206231411000005E"/>
    <s v="MC-002-2020"/>
    <x v="4"/>
    <x v="21"/>
    <x v="2"/>
    <s v="Mínima Cuantía"/>
    <s v="Subdirección Administrativa y Financiera"/>
    <s v="Contratar el suministro de combustibles (Gasolina Corriente y ACPM diésel corriente) para el parque automotor y la planta eléctrica asignados a la Regional Nariño de la Unidad Administrativa Especial Migración Colombia, en la Sede localizada en el PCM de Tumaco"/>
    <n v="151015505"/>
    <s v="Materiales Combustibles, Aditivos para Combustibles, Lubricantes y Anticorrosivos"/>
    <n v="2337500"/>
    <n v="18120"/>
    <s v="A-02-02-01-003-003"/>
    <x v="1"/>
    <s v="N/A"/>
    <s v="N/A"/>
    <s v="N/A"/>
    <x v="24"/>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46"/>
    <x v="4"/>
    <s v="20206231411000004E"/>
    <s v="MC-001-2020"/>
    <x v="4"/>
    <x v="21"/>
    <x v="2"/>
    <s v="Mínima Cuantía"/>
    <s v="Subdirección Administrativa y Financiera"/>
    <s v="Contratar el suministro de combustibles (Gasolina Corriente y ACPM diésel corriente) para el parque automotor y la planta eléctrica asignados al Puesto de Control Migratorio Fluvial de Inírida, perteneciente a la Regional Orinoquia de la Unidad Administrativa Especial Migración Colombia"/>
    <n v="151015505"/>
    <s v="Materiales Combustibles, Aditivos para Combustibles, Lubricantes y Anticorrosivos"/>
    <n v="2337500"/>
    <n v="18220"/>
    <s v="A-02-02-01-003-003"/>
    <x v="1"/>
    <s v="N/A"/>
    <s v="N/A"/>
    <s v="N/A"/>
    <x v="24"/>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48"/>
    <x v="5"/>
    <s v="20206231411000001E"/>
    <s v="MC-004-2020"/>
    <x v="4"/>
    <x v="21"/>
    <x v="2"/>
    <s v="Mínima Cuantía"/>
    <s v="Subdirección Administrativa y Financiera"/>
    <s v="Contratar el suministro de combustibles (Gasolina Corriente y ACPM diésel corriente) para el parque automotor y las plantas eléctricas asignados al CFSM en la ciudad de Leticia y el PCM - AÉREO - Aeropuerto Internacional Alfredo Vásquez Cobo, pertenecientes a la Regional Amazonas de la Unidad Administrativa Especial Migración Colombia."/>
    <s v="15101505; 15101506"/>
    <s v="Combustible Diesesl / Gasolina Corriente "/>
    <n v="31425350"/>
    <n v="18420"/>
    <s v="A-02-02-01-003-003 "/>
    <x v="0"/>
    <s v="En ejecución"/>
    <s v="AO-002-2020"/>
    <s v="febrero"/>
    <x v="23"/>
    <s v="Suministro"/>
    <s v="Regional Amazonas"/>
    <s v="Leticia"/>
    <s v="ALBERTO LOPEZ JIMENEZ"/>
    <n v="7546762"/>
    <m/>
    <n v="67420"/>
    <d v="2020-02-26T00:00:00"/>
    <n v="20400000"/>
    <n v="0"/>
    <n v="0"/>
    <n v="0"/>
    <n v="20400000"/>
    <s v="No"/>
    <d v="1899-12-30T00:00:00"/>
    <s v="N/A"/>
    <d v="2020-02-25T00:00:00"/>
    <d v="2020-12-31T00:00:00"/>
    <n v="310"/>
    <s v="ANA MERCEDES FIGUEROA "/>
    <n v="30738603"/>
    <n v="0"/>
    <d v="1899-12-30T00:00:00"/>
    <n v="0"/>
    <d v="1899-12-30T00:00:00"/>
    <n v="0"/>
    <d v="1899-12-30T00:00:00"/>
    <n v="0"/>
    <d v="1899-12-30T00:00:00"/>
    <n v="0"/>
    <d v="1899-12-30T00:00:00"/>
    <n v="0"/>
    <d v="1899-12-30T00:00:00"/>
    <n v="20400000"/>
    <n v="0"/>
    <d v="1899-12-30T00:00:00"/>
    <n v="0"/>
    <d v="1899-12-30T00:00:00"/>
    <n v="0"/>
    <d v="1899-12-30T00:00:00"/>
    <n v="0"/>
    <d v="1899-12-30T00:00:00"/>
    <n v="310"/>
  </r>
  <r>
    <s v="Secop II"/>
    <n v="56"/>
    <x v="2"/>
    <s v="20206231403000001E"/>
    <s v="SIP-001-2020"/>
    <x v="4"/>
    <x v="21"/>
    <x v="0"/>
    <s v="Subasta Inversa Electrónica"/>
    <s v="Subdirección Administrativa y Financiera"/>
    <s v="Contratar la adquisición de SOAT para el parque automotor de MIGRACION COLOMBIA."/>
    <n v="84131600"/>
    <s v="Seguros de vida, salud y accidentes"/>
    <n v="130531972"/>
    <n v="16420"/>
    <s v="A-02-02-02-007-001 "/>
    <x v="0"/>
    <s v="En ejecución"/>
    <s v="CO-039-2020"/>
    <s v="marzo"/>
    <x v="25"/>
    <s v="Suministro"/>
    <s v="Nivel Nacional "/>
    <s v="Bogotá D.C."/>
    <s v="ASEGURADORA SOLIDARIA DE COLOMBIA ENTIDAD COOPERATIVA "/>
    <n v="860524654"/>
    <n v="6"/>
    <n v="92120"/>
    <d v="2020-03-18T00:00:00"/>
    <n v="130531972"/>
    <n v="0"/>
    <n v="0"/>
    <n v="0"/>
    <n v="130531972"/>
    <s v="No"/>
    <s v="N/A"/>
    <s v="N/A"/>
    <d v="2020-03-18T00:00:00"/>
    <d v="2020-12-31T00:00:00"/>
    <n v="288"/>
    <s v=" CAMARGO BARRIOS JULIETH PAOLA"/>
    <n v="1143240651"/>
    <n v="0"/>
    <d v="1899-12-30T00:00:00"/>
    <n v="0"/>
    <d v="1899-12-30T00:00:00"/>
    <n v="0"/>
    <d v="1899-12-30T00:00:00"/>
    <n v="0"/>
    <d v="1899-12-30T00:00:00"/>
    <n v="0"/>
    <d v="1899-12-30T00:00:00"/>
    <n v="0"/>
    <d v="1899-12-30T00:00:00"/>
    <n v="130531972"/>
    <n v="0"/>
    <d v="1899-12-30T00:00:00"/>
    <n v="0"/>
    <d v="1899-12-30T00:00:00"/>
    <n v="0"/>
    <d v="1899-12-30T00:00:00"/>
    <n v="0"/>
    <d v="1899-12-30T00:00:00"/>
    <n v="288"/>
  </r>
  <r>
    <s v="Secop II"/>
    <n v="22"/>
    <x v="2"/>
    <s v="20206231405000003E"/>
    <s v="PCD-018-2020"/>
    <x v="4"/>
    <x v="22"/>
    <x v="1"/>
    <s v="Prestación de Servicios Profesionales "/>
    <s v="Subdirección de Talento Humano "/>
    <s v="Contratar la prestación de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 "/>
    <s v="80161504 - 80161500"/>
    <s v="Servicios de oficina - Servicios de apoyo gerencial"/>
    <n v="22334400"/>
    <n v="17920"/>
    <s v="A-02-02-02-008-003 "/>
    <x v="0"/>
    <s v="En ejecución"/>
    <s v="CO-016-2020"/>
    <s v="enero"/>
    <x v="18"/>
    <s v="Prestación de Servicios Profesionales"/>
    <s v="Nivel Central"/>
    <s v="Bogotá D.C."/>
    <s v="NORMA PATRICIA SANCHEZ CUBIDES "/>
    <n v="52350202"/>
    <m/>
    <n v="43020"/>
    <d v="2020-01-29T00:00:00"/>
    <n v="22334400"/>
    <n v="0"/>
    <n v="0"/>
    <n v="0"/>
    <n v="22334400"/>
    <s v="No"/>
    <d v="1899-12-30T00:00:00"/>
    <s v="N/A"/>
    <d v="2020-01-29T00:00:00"/>
    <d v="2020-09-29T00:00:00"/>
    <n v="244"/>
    <s v="LARA TORO MARCELA"/>
    <n v="52544180"/>
    <n v="0"/>
    <d v="1899-12-30T00:00:00"/>
    <n v="0"/>
    <d v="1899-12-30T00:00:00"/>
    <n v="0"/>
    <d v="1899-12-30T00:00:00"/>
    <n v="0"/>
    <d v="1899-12-30T00:00:00"/>
    <n v="0"/>
    <d v="1899-12-30T00:00:00"/>
    <n v="0"/>
    <d v="1899-12-30T00:00:00"/>
    <n v="22334400"/>
    <n v="0"/>
    <d v="1899-12-30T00:00:00"/>
    <n v="0"/>
    <d v="1899-12-30T00:00:00"/>
    <n v="0"/>
    <d v="1899-12-30T00:00:00"/>
    <n v="0"/>
    <d v="1899-12-30T00:00:00"/>
    <n v="244"/>
  </r>
  <r>
    <s v="Secop II"/>
    <n v="31"/>
    <x v="3"/>
    <s v="20206231405000022E"/>
    <s v="PCD-019-2020"/>
    <x v="4"/>
    <x v="22"/>
    <x v="1"/>
    <s v="Prestación de Servicios Profesionales "/>
    <s v="Subdirección Administrativa y Financiera"/>
    <s v="Contratar la prestación de los servicios profesionales en el Grupo de Archivo y Correspondencia, para apoyar a Migración Colombia en el desarrollo, optimización y mantenimiento de funcionalidades del Sistema de Gestión Documental ORFEO y del Centro Virtual de Atención al Ciudadano CVAC+, de acuerdo con las condiciones señaladas y especificaciones técnicas descritas en los Estudios Previos"/>
    <n v="81111504"/>
    <s v="Ingeniería de Software y hardware"/>
    <n v="65894090"/>
    <n v="14820"/>
    <s v="C-1199-1002-8-0-1199018-02 "/>
    <x v="0"/>
    <s v="En ejecución"/>
    <s v="CO-017-2020"/>
    <s v="enero"/>
    <x v="26"/>
    <s v="Prestación de Servicios Profesionales"/>
    <s v="Nivel Central"/>
    <s v="Bogotá D.C."/>
    <s v="CARLOS ALBERTO BARRERA CANTOR"/>
    <n v="80201161"/>
    <m/>
    <n v="44220"/>
    <d v="2020-01-31T00:00:00"/>
    <n v="65984090"/>
    <n v="0"/>
    <n v="0"/>
    <n v="0"/>
    <n v="65984090"/>
    <s v="No"/>
    <d v="1899-12-30T00:00:00"/>
    <s v="N/A"/>
    <d v="2020-01-31T00:00:00"/>
    <d v="2020-11-30T00:00:00"/>
    <n v="304"/>
    <s v="ILVIS PATRICIA SERRANO"/>
    <n v="36551065"/>
    <n v="0"/>
    <d v="1899-12-30T00:00:00"/>
    <n v="0"/>
    <d v="1899-12-30T00:00:00"/>
    <n v="0"/>
    <d v="1899-12-30T00:00:00"/>
    <n v="0"/>
    <d v="1899-12-30T00:00:00"/>
    <n v="0"/>
    <d v="1899-12-30T00:00:00"/>
    <n v="0"/>
    <d v="1899-12-30T00:00:00"/>
    <n v="65984090"/>
    <n v="0"/>
    <d v="1899-12-30T00:00:00"/>
    <n v="0"/>
    <d v="1899-12-30T00:00:00"/>
    <n v="0"/>
    <d v="1899-12-30T00:00:00"/>
    <n v="0"/>
    <d v="1899-12-30T00:00:00"/>
    <n v="304"/>
  </r>
  <r>
    <s v="Secop II"/>
    <n v="11"/>
    <x v="4"/>
    <s v="20206231405000044E"/>
    <s v="PCD-022-2020"/>
    <x v="4"/>
    <x v="23"/>
    <x v="1"/>
    <s v="Prestación de Servicios Profesionales "/>
    <s v="Subdirección de Control Migratorio"/>
    <s v="La prestación de los servicios profesionales con autonomía técnica y administrativa para apoyar la gestión de la Secretaría General de Migración Colombia de acuerdo con las condiciones señaladas y especificaciones técnicas descritas en los estudios previos"/>
    <n v="80161500"/>
    <s v="Servicios de Gestión, Servicios Profesionales de Empresa, y Servicios Administrativos "/>
    <n v="52837400"/>
    <n v="19020"/>
    <s v="A-02-02-02-008-003"/>
    <x v="0"/>
    <s v="En ejecución"/>
    <s v="CO-022-2020"/>
    <s v="febrero"/>
    <x v="22"/>
    <s v="Prestación de Servicios Profesionales"/>
    <s v="Nivel Central"/>
    <s v="Bogotá D.C."/>
    <s v="LILIANA JARAMILLO MUTIS"/>
    <n v="51573271"/>
    <m/>
    <n v="50620"/>
    <d v="2020-02-07T00:00:00"/>
    <n v="52837400"/>
    <n v="0"/>
    <n v="0"/>
    <n v="0"/>
    <n v="52837400"/>
    <s v="No"/>
    <d v="1899-12-30T00:00:00"/>
    <s v="N/A"/>
    <d v="2020-02-10T00:00:00"/>
    <d v="2020-09-10T00:00:00"/>
    <n v="213"/>
    <s v="WINSTON ANDRES MARTINEZ ACOSTA "/>
    <n v="79572017"/>
    <n v="0"/>
    <d v="1899-12-30T00:00:00"/>
    <n v="0"/>
    <d v="1899-12-30T00:00:00"/>
    <n v="0"/>
    <d v="1899-12-30T00:00:00"/>
    <n v="0"/>
    <d v="1899-12-30T00:00:00"/>
    <n v="0"/>
    <d v="1899-12-30T00:00:00"/>
    <n v="0"/>
    <d v="1899-12-30T00:00:00"/>
    <n v="52837400"/>
    <n v="0"/>
    <d v="1899-12-30T00:00:00"/>
    <n v="0"/>
    <d v="1899-12-30T00:00:00"/>
    <n v="0"/>
    <d v="1899-12-30T00:00:00"/>
    <n v="0"/>
    <d v="1899-12-30T00:00:00"/>
    <n v="213"/>
  </r>
  <r>
    <s v="Secop II"/>
    <n v="13"/>
    <x v="3"/>
    <s v="20206231405000035E"/>
    <s v="PCD-020-2020"/>
    <x v="4"/>
    <x v="23"/>
    <x v="1"/>
    <s v="Prestación de Servicios Profesionales "/>
    <s v="Oficina Asesora Jurídica"/>
    <s v="Contratar la prestación de los servicios profesionales con autonomía técnica y administrativa para apoyar la gestión de la Oficina Asesora Jurídica de Migración Colombia, de acuerdo con las condiciones señaladas y especificaciones técnicas señaladas en los estudios previos"/>
    <n v="801615"/>
    <s v="Servicio apoyo Gerencial"/>
    <n v="47770800"/>
    <n v="13720"/>
    <s v="A-02-02-02-008--003"/>
    <x v="0"/>
    <s v="En ejecución"/>
    <s v="CO-023-2020"/>
    <s v="febrero"/>
    <x v="22"/>
    <s v="Prestación de Servicios Profesionales"/>
    <s v="Nivel Central"/>
    <s v="Bogotá D.C."/>
    <s v="NORBERTO RUBIANO MARTINEZ"/>
    <n v="79262899"/>
    <m/>
    <n v="51620"/>
    <d v="2020-02-07T00:00:00"/>
    <n v="47770800"/>
    <n v="0"/>
    <n v="0"/>
    <n v="0"/>
    <n v="47770800"/>
    <s v="N/A"/>
    <d v="1899-12-30T00:00:00"/>
    <s v="N/A"/>
    <d v="2020-02-07T00:00:00"/>
    <d v="2020-09-07T00:00:00"/>
    <n v="213"/>
    <s v="GUADALUPE ARBELAEZ IZQUIERDO"/>
    <n v="39774921"/>
    <n v="0"/>
    <d v="1899-12-30T00:00:00"/>
    <n v="0"/>
    <d v="1899-12-30T00:00:00"/>
    <n v="0"/>
    <d v="1899-12-30T00:00:00"/>
    <n v="0"/>
    <d v="1899-12-30T00:00:00"/>
    <n v="0"/>
    <d v="1899-12-30T00:00:00"/>
    <n v="0"/>
    <d v="1899-12-30T00:00:00"/>
    <n v="47770800"/>
    <n v="0"/>
    <d v="1899-12-30T00:00:00"/>
    <n v="0"/>
    <d v="1899-12-30T00:00:00"/>
    <n v="0"/>
    <d v="1899-12-30T00:00:00"/>
    <n v="0"/>
    <d v="1899-12-30T00:00:00"/>
    <n v="213"/>
  </r>
  <r>
    <s v="Secop II"/>
    <n v="32"/>
    <x v="4"/>
    <s v="20206231405000041E"/>
    <s v="PCD-021-2020"/>
    <x v="4"/>
    <x v="23"/>
    <x v="1"/>
    <s v="Prestación de Servicios Profesionales "/>
    <s v="Subdirección Administrativa y Financiera"/>
    <s v="Contratar la prestación de los servicios profesionales en el Grupo de Archivo y Correspondencia, para apoyar a Migración Colombia en el desarrollo, optimización y mantenimiento de funcionalidades del Sistema de Gestión Documental ORFEO, de acuerdo con las condiciones señaladas y especificaciones técnicas descritas en los Estudios Previos"/>
    <n v="81111504"/>
    <s v="Servicios basados en ingenieria, investigacion t tecnologia"/>
    <n v="65984090"/>
    <n v="18820"/>
    <s v="C-1199-1002-8-0-1199018-02"/>
    <x v="0"/>
    <s v="En ejecución"/>
    <s v="CO-019-2020"/>
    <s v="febrero"/>
    <x v="27"/>
    <s v="Prestación de Servicios Profesionales"/>
    <s v="Nivel Central"/>
    <s v="Bogotá D.C."/>
    <s v="LILIANA GOMEZ VELASQUEZ"/>
    <n v="51833082"/>
    <m/>
    <n v="46620"/>
    <d v="2020-02-04T00:00:00"/>
    <n v="65984090"/>
    <n v="0"/>
    <n v="0"/>
    <n v="0"/>
    <n v="65984090"/>
    <s v="No"/>
    <d v="1899-12-30T00:00:00"/>
    <s v="N/A"/>
    <d v="2020-02-04T00:00:00"/>
    <d v="2020-11-04T00:00:00"/>
    <n v="274"/>
    <s v="ILVIS PATRICIA SERRANO"/>
    <n v="36551065"/>
    <n v="0"/>
    <d v="1899-12-30T00:00:00"/>
    <n v="0"/>
    <d v="1899-12-30T00:00:00"/>
    <n v="0"/>
    <d v="1899-12-30T00:00:00"/>
    <n v="0"/>
    <d v="1899-12-30T00:00:00"/>
    <n v="0"/>
    <d v="1899-12-30T00:00:00"/>
    <n v="0"/>
    <d v="1899-12-30T00:00:00"/>
    <n v="65984090"/>
    <n v="0"/>
    <d v="1899-12-30T00:00:00"/>
    <n v="0"/>
    <d v="1899-12-30T00:00:00"/>
    <n v="0"/>
    <d v="1899-12-30T00:00:00"/>
    <n v="0"/>
    <d v="1899-12-30T00:00:00"/>
    <n v="274"/>
  </r>
  <r>
    <s v="Tienda Virtual "/>
    <n v="43"/>
    <x v="2"/>
    <s v="20206231410000004E"/>
    <n v="73038"/>
    <x v="4"/>
    <x v="23"/>
    <x v="0"/>
    <s v="Acuerdo Marco de Precios "/>
    <s v="Subdirección Administrativa y Financiera"/>
    <s v="Contratar el suministro de combustible (gasolina y Diesel) para vehículos y plantas eléctricas a nivel nacional incluyendo Bogotá."/>
    <s v="15101505 - 15101506"/>
    <s v="Diésel - Gasolina corriente"/>
    <n v="311618150"/>
    <n v="13820"/>
    <s v="A-02-02-01-003-003 "/>
    <x v="0"/>
    <s v="En ejecución"/>
    <s v="OC-44730"/>
    <s v="enero"/>
    <x v="26"/>
    <s v="orden de Compra "/>
    <s v="Nivel Nacional "/>
    <s v="N/A"/>
    <s v="Organización Terpel S.A."/>
    <n v="83009521"/>
    <n v="3"/>
    <n v="44420"/>
    <d v="2020-02-03T00:00:00"/>
    <n v="311618149.99000001"/>
    <n v="0"/>
    <n v="0"/>
    <n v="0"/>
    <n v="311618149.99000001"/>
    <s v="No"/>
    <d v="1899-12-30T00:00:00"/>
    <s v="N/A"/>
    <d v="2020-02-03T00:00:00"/>
    <d v="2020-12-31T00:00:00"/>
    <n v="332"/>
    <s v="USECHE OVALLES CARLOS EDUARDO"/>
    <n v="1020712442"/>
    <n v="0"/>
    <d v="1899-12-30T00:00:00"/>
    <n v="0"/>
    <d v="1899-12-30T00:00:00"/>
    <n v="0"/>
    <d v="1899-12-30T00:00:00"/>
    <n v="0"/>
    <d v="1899-12-30T00:00:00"/>
    <n v="0"/>
    <d v="1899-12-30T00:00:00"/>
    <n v="0"/>
    <d v="1899-12-30T00:00:00"/>
    <n v="311618149.99000001"/>
    <n v="0"/>
    <d v="1899-12-30T00:00:00"/>
    <n v="0"/>
    <d v="1899-12-30T00:00:00"/>
    <n v="0"/>
    <d v="1899-12-30T00:00:00"/>
    <n v="0"/>
    <d v="1899-12-30T00:00:00"/>
    <n v="332"/>
  </r>
  <r>
    <s v="Secop II"/>
    <n v="49"/>
    <x v="2"/>
    <s v="20206231405000039E"/>
    <s v="PCD-017-2020"/>
    <x v="4"/>
    <x v="23"/>
    <x v="1"/>
    <s v="Exclusividad"/>
    <s v="Oficina de Comunicaciones "/>
    <s v="Contratar la publicación de diferentes avisos de prensa en el Periódico la República, de acuerdo a las necesidades requeridas por la entidad."/>
    <n v="82121506"/>
    <s v="Impresión de Publicaciones"/>
    <n v="3000000"/>
    <n v="17320"/>
    <s v="A-02-02-02-008-03 "/>
    <x v="0"/>
    <s v="En ejecución"/>
    <n v="28"/>
    <s v="febrero"/>
    <x v="28"/>
    <s v="Prestación de Servicios"/>
    <s v="Nivel Central"/>
    <s v="Bogotá D.C."/>
    <s v="EDITORIAL LA REPUBLICA SAS "/>
    <n v="901017183"/>
    <n v="2"/>
    <n v="61520"/>
    <d v="2020-02-19T00:00:00"/>
    <n v="3000000"/>
    <n v="0"/>
    <n v="0"/>
    <n v="0"/>
    <n v="3000000"/>
    <s v="No"/>
    <d v="1899-12-30T00:00:00"/>
    <s v="N/A"/>
    <d v="2020-02-19T00:00:00"/>
    <d v="2020-12-31T00:00:00"/>
    <n v="316"/>
    <s v=" CAICEDO CARDONA JUAN MANUEL"/>
    <n v="94486941"/>
    <n v="0"/>
    <d v="1899-12-30T00:00:00"/>
    <n v="0"/>
    <d v="1899-12-30T00:00:00"/>
    <n v="0"/>
    <d v="1899-12-30T00:00:00"/>
    <n v="0"/>
    <d v="1899-12-30T00:00:00"/>
    <n v="0"/>
    <d v="1899-12-30T00:00:00"/>
    <n v="0"/>
    <d v="1899-12-30T00:00:00"/>
    <n v="3000000"/>
    <n v="0"/>
    <d v="1899-12-30T00:00:00"/>
    <n v="0"/>
    <d v="1899-12-30T00:00:00"/>
    <n v="0"/>
    <d v="1899-12-30T00:00:00"/>
    <n v="0"/>
    <d v="1899-12-30T00:00:00"/>
    <n v="316"/>
  </r>
  <r>
    <s v="Secop II"/>
    <n v="18"/>
    <x v="4"/>
    <s v="20206231405000048E"/>
    <s v="PCD-025-2020"/>
    <x v="1"/>
    <x v="24"/>
    <x v="1"/>
    <s v="Prestación de Servicios Profesionales "/>
    <s v="Subdirección de Control Migratorio"/>
    <s v="Contratar la prestación de los servicios profesionales en la subdirección de control migratorio con autonomía técnica y administrativa, de acuerdo con las condiciones señaladas y especificaciones técnicas descritas en los estudios previos"/>
    <n v="80161504"/>
    <s v="Servicios de oficina"/>
    <n v="10500000"/>
    <n v="19820"/>
    <s v="A-02-02-02-008-003"/>
    <x v="0"/>
    <s v="En ejecución"/>
    <s v="CO-021-2020"/>
    <s v="febrero"/>
    <x v="29"/>
    <s v="Prestación de Servicios Profesionales"/>
    <s v="Nivel Central"/>
    <s v="Bogotá D.C."/>
    <s v="ANDRES RODOLFO RUEDA GARZON"/>
    <n v="1125082221"/>
    <m/>
    <n v="47920"/>
    <d v="2020-02-05T00:00:00"/>
    <n v="21000000"/>
    <n v="0"/>
    <n v="0"/>
    <n v="0"/>
    <n v="21000000"/>
    <s v="No"/>
    <d v="1899-12-30T00:00:00"/>
    <s v="N/A"/>
    <d v="2020-02-05T00:00:00"/>
    <d v="2020-09-05T00:00:00"/>
    <n v="213"/>
    <s v="HUMBERTO VELASQUEZ ARDILA"/>
    <n v="17336974"/>
    <n v="0"/>
    <d v="1899-12-30T00:00:00"/>
    <n v="0"/>
    <d v="1899-12-30T00:00:00"/>
    <n v="0"/>
    <d v="1899-12-30T00:00:00"/>
    <n v="0"/>
    <d v="1899-12-30T00:00:00"/>
    <n v="0"/>
    <d v="1899-12-30T00:00:00"/>
    <n v="0"/>
    <d v="1899-12-30T00:00:00"/>
    <n v="21000000"/>
    <n v="0"/>
    <d v="1899-12-30T00:00:00"/>
    <n v="0"/>
    <d v="1899-12-30T00:00:00"/>
    <n v="0"/>
    <d v="1899-12-30T00:00:00"/>
    <n v="0"/>
    <d v="1899-12-30T00:00:00"/>
    <n v="213"/>
  </r>
  <r>
    <s v="Secop II"/>
    <n v="19"/>
    <x v="4"/>
    <s v="20206231405000049E"/>
    <s v="PCD-024-2020"/>
    <x v="1"/>
    <x v="24"/>
    <x v="1"/>
    <s v="Prestación de Servicios Profesionales "/>
    <s v="Subdirección de Control Migratorio"/>
    <s v="Contratar la prestación de los servicios profesionales en la subdirección de control migratorio con autonomía técnica y administrativa, de acuerdo con las condiciones señaladas y especificaciones técnicas descritas en los estudios previos"/>
    <n v="80161504"/>
    <s v="Servicios de oficina"/>
    <n v="21000000"/>
    <n v="19920"/>
    <s v="A-02-02-02-008-003"/>
    <x v="0"/>
    <s v="En ejecución"/>
    <s v="CO-020-2020"/>
    <s v="febrero"/>
    <x v="27"/>
    <s v="Prestación de Servicios Profesionales"/>
    <s v="Nivel Central"/>
    <s v="Bogotá D.C."/>
    <s v="JULIAN ORTIZ ACOSTA"/>
    <n v="1015439183"/>
    <m/>
    <n v="46720"/>
    <d v="2020-02-04T00:00:00"/>
    <n v="10500000"/>
    <n v="0"/>
    <n v="0"/>
    <n v="0"/>
    <n v="10500000"/>
    <s v="No"/>
    <d v="1899-12-30T00:00:00"/>
    <s v="N/A"/>
    <d v="2020-02-04T00:00:00"/>
    <d v="2020-05-04T00:00:00"/>
    <n v="90"/>
    <s v="HUMBERTO VELASQUEZ ARDILA"/>
    <n v="17336974"/>
    <n v="0"/>
    <d v="1899-12-30T00:00:00"/>
    <n v="0"/>
    <d v="1899-12-30T00:00:00"/>
    <n v="0"/>
    <d v="1899-12-30T00:00:00"/>
    <n v="0"/>
    <d v="1899-12-30T00:00:00"/>
    <n v="0"/>
    <d v="1899-12-30T00:00:00"/>
    <n v="0"/>
    <d v="1899-12-30T00:00:00"/>
    <n v="10500000"/>
    <n v="0"/>
    <d v="1899-12-30T00:00:00"/>
    <n v="0"/>
    <d v="1899-12-30T00:00:00"/>
    <n v="0"/>
    <d v="1899-12-30T00:00:00"/>
    <n v="0"/>
    <d v="1899-12-30T00:00:00"/>
    <n v="90"/>
  </r>
  <r>
    <s v="Secop II"/>
    <n v="54"/>
    <x v="2"/>
    <s v="20206231405000046E"/>
    <s v="PCD-023-2020"/>
    <x v="1"/>
    <x v="25"/>
    <x v="1"/>
    <s v="Prestación de Servicios Profesionales "/>
    <s v="Subdirección de Talento Humano "/>
    <s v="Contratar el servicio Bolsa de horas para soporte técnico especializado presencial para los productos KACTUS y SEVEN ERP de conformidad con las especificaciones de la Unidad Administrativa Especial Migración Colombia indicadas en el estudio previo. "/>
    <n v="43232300"/>
    <s v="Software de consulta y gestión de datos "/>
    <n v="46492148"/>
    <n v="18620"/>
    <s v="C-1199-1002-10-0-1199001-02 "/>
    <x v="0"/>
    <s v="En ejecución"/>
    <s v="CO-035-2020"/>
    <s v="marzo"/>
    <x v="30"/>
    <s v="Prestación de Servicios Profesionales"/>
    <s v="Nivel Central"/>
    <s v="Bogotá D.C."/>
    <s v="DIGITAL WARE S.A.S."/>
    <n v="830042244"/>
    <n v="1"/>
    <n v="75220"/>
    <d v="2020-03-03T00:00:00"/>
    <n v="46492148"/>
    <n v="0"/>
    <n v="0"/>
    <n v="0"/>
    <n v="46492148"/>
    <s v="Si "/>
    <d v="2020-03-05T00:00:00"/>
    <s v="46 CUMPLIM+ ESTABIL_CALIDAD D OBRA+ PAGO D SALARIOS_PRESTAC SOC LEGALES"/>
    <d v="2020-03-03T00:00:00"/>
    <d v="2020-12-31T00:00:00"/>
    <n v="303"/>
    <s v="MORALES ALFONSO LUZ ELENA"/>
    <n v="40029680"/>
    <n v="0"/>
    <d v="1899-12-30T00:00:00"/>
    <n v="0"/>
    <d v="1899-12-30T00:00:00"/>
    <n v="0"/>
    <d v="1899-12-30T00:00:00"/>
    <n v="0"/>
    <d v="1899-12-30T00:00:00"/>
    <n v="0"/>
    <d v="1899-12-30T00:00:00"/>
    <n v="0"/>
    <d v="1899-12-30T00:00:00"/>
    <n v="46492148"/>
    <n v="0"/>
    <d v="1899-12-30T00:00:00"/>
    <n v="0"/>
    <d v="1899-12-30T00:00:00"/>
    <n v="0"/>
    <d v="1899-12-30T00:00:00"/>
    <n v="0"/>
    <d v="1899-12-30T00:00:00"/>
    <n v="303"/>
  </r>
  <r>
    <s v="Secop II"/>
    <n v="10"/>
    <x v="3"/>
    <s v="20206231405000034E"/>
    <s v="PCD-026-2020"/>
    <x v="1"/>
    <x v="26"/>
    <x v="1"/>
    <s v="Prestación de Servicios Profesionales "/>
    <s v="Oficina Asesora Jurídica"/>
    <s v="Contratar la prestación de los servicios profesionales para apoyar la gestión de la Oficina Asesora Jurídica de Migración Colombia"/>
    <n v="801615"/>
    <s v="Servicio apoyo Gerencial"/>
    <n v="52500000"/>
    <n v="13620"/>
    <s v="A-02-02-02-008-003 "/>
    <x v="0"/>
    <s v="En ejecución"/>
    <s v="CO-024-2020"/>
    <s v="febrero"/>
    <x v="31"/>
    <s v="Prestación de Servicios Profesionales"/>
    <s v="Nivel Central"/>
    <s v="Bogotá D.C."/>
    <s v="REYES GONZALEZ ABOGADOS SAS"/>
    <n v="900265378"/>
    <n v="0"/>
    <n v="54120"/>
    <d v="2020-02-11T00:00:00"/>
    <n v="52500000"/>
    <n v="0"/>
    <n v="0"/>
    <n v="0"/>
    <n v="52500000"/>
    <s v="No"/>
    <d v="1899-12-30T00:00:00"/>
    <s v="N/A"/>
    <d v="2020-02-11T00:00:00"/>
    <d v="2020-08-31T00:00:00"/>
    <n v="202"/>
    <s v="GUADALUPE ARBELAEZ IZQUIERDO"/>
    <n v="39774921"/>
    <n v="0"/>
    <d v="1899-12-30T00:00:00"/>
    <n v="0"/>
    <d v="1899-12-30T00:00:00"/>
    <n v="0"/>
    <d v="1899-12-30T00:00:00"/>
    <n v="0"/>
    <d v="1899-12-30T00:00:00"/>
    <n v="0"/>
    <d v="1899-12-30T00:00:00"/>
    <n v="0"/>
    <d v="1899-12-30T00:00:00"/>
    <n v="52500000"/>
    <n v="0"/>
    <d v="1899-12-30T00:00:00"/>
    <n v="0"/>
    <d v="1899-12-30T00:00:00"/>
    <n v="0"/>
    <d v="1899-12-30T00:00:00"/>
    <n v="0"/>
    <d v="1899-12-30T00:00:00"/>
    <n v="202"/>
  </r>
  <r>
    <s v="Secop II"/>
    <n v="24"/>
    <x v="0"/>
    <s v="20206231405000014E"/>
    <s v="PCD-027-2020"/>
    <x v="1"/>
    <x v="27"/>
    <x v="1"/>
    <s v="Prestación de Servicios Profesionales "/>
    <s v="Oficina Asesora de Planeación"/>
    <s v="Contratar la prestación de los servicios profesionales con autonomía técnica y administrativa para el apoyo en la gestión de la Oficina Asesora de Planeación en temas de Desarrollo Organizacional y Sistemas Integrados de Gestión"/>
    <n v="80161500"/>
    <s v="Servicios de gestión, servicios profesionales de empresas y servicios administrativos."/>
    <n v="33600000"/>
    <n v="13420"/>
    <s v="C-1199-1002-11-0-1199060-02"/>
    <x v="0"/>
    <s v="En ejecución"/>
    <s v="CO-025-2020"/>
    <s v="febrero"/>
    <x v="32"/>
    <s v="Prestación de Servicios Profesionales"/>
    <s v="Nivel Central"/>
    <s v="Bogotá D.C."/>
    <s v="RONALD OSWALDO DUARTE RODRIGUEZ"/>
    <n v="1032434072"/>
    <m/>
    <n v="58120"/>
    <d v="2020-02-14T00:00:00"/>
    <n v="33600000"/>
    <n v="0"/>
    <n v="0"/>
    <n v="0"/>
    <n v="33600000"/>
    <s v="No"/>
    <d v="1899-12-30T00:00:00"/>
    <s v="N/A"/>
    <d v="2020-02-14T00:00:00"/>
    <d v="2020-10-13T00:00:00"/>
    <n v="242"/>
    <s v="GONZALEZ CORTES OSCAR GERMAN"/>
    <n v="80824742"/>
    <n v="0"/>
    <d v="1899-12-30T00:00:00"/>
    <n v="0"/>
    <d v="1899-12-30T00:00:00"/>
    <n v="0"/>
    <d v="1899-12-30T00:00:00"/>
    <n v="0"/>
    <d v="1899-12-30T00:00:00"/>
    <n v="0"/>
    <d v="1899-12-30T00:00:00"/>
    <n v="0"/>
    <d v="1899-12-30T00:00:00"/>
    <n v="33600000"/>
    <n v="0"/>
    <d v="1899-12-30T00:00:00"/>
    <n v="0"/>
    <d v="1899-12-30T00:00:00"/>
    <n v="0"/>
    <d v="1899-12-30T00:00:00"/>
    <n v="0"/>
    <d v="1899-12-30T00:00:00"/>
    <n v="242"/>
  </r>
  <r>
    <s v="Secop II"/>
    <n v="57"/>
    <x v="5"/>
    <s v="20206231405000045E"/>
    <s v="PCD-028-2020"/>
    <x v="1"/>
    <x v="27"/>
    <x v="1"/>
    <s v="Prestación de Servicios Profesionales "/>
    <s v="Oficina Asesora de Planeación"/>
    <s v="Contratar la prestación de los servicios profesionales con autonomía técnica y administrativa para apoyar la gestión de la Secretaría General de Migración Colombia de acuerdo con las condiciones técnicas señaladas en los estudios previos."/>
    <n v="80161504"/>
    <m/>
    <n v="45500000"/>
    <n v="19720"/>
    <s v="A-02-02-02-008-003"/>
    <x v="0"/>
    <s v="En ejecución"/>
    <s v="CO-032-2020"/>
    <s v="febrero"/>
    <x v="23"/>
    <s v="Prestación de Servicios Profesionales"/>
    <s v="Nivel Central"/>
    <s v="Bogotá D.C."/>
    <s v="MARIA JOSE YEPES GIRALDO "/>
    <n v="24348352"/>
    <m/>
    <n v="66020"/>
    <d v="2020-02-25T00:00:00"/>
    <n v="45500000"/>
    <n v="0"/>
    <n v="0"/>
    <n v="0"/>
    <n v="45500000"/>
    <s v="N/A"/>
    <d v="1899-12-30T00:00:00"/>
    <s v="N/A"/>
    <d v="2020-02-24T00:00:00"/>
    <d v="2020-08-24T00:00:00"/>
    <n v="182"/>
    <s v="WINSTON ANDRES MARTINEZ ACOSTA "/>
    <n v="79572017"/>
    <n v="0"/>
    <d v="1899-12-30T00:00:00"/>
    <n v="0"/>
    <d v="1899-12-30T00:00:00"/>
    <n v="0"/>
    <d v="1899-12-30T00:00:00"/>
    <n v="0"/>
    <d v="1899-12-30T00:00:00"/>
    <n v="0"/>
    <d v="1899-12-30T00:00:00"/>
    <n v="0"/>
    <d v="1899-12-30T00:00:00"/>
    <n v="45500000"/>
    <n v="0"/>
    <d v="1899-12-30T00:00:00"/>
    <n v="0"/>
    <d v="1899-12-30T00:00:00"/>
    <n v="0"/>
    <d v="1899-12-30T00:00:00"/>
    <n v="0"/>
    <d v="1899-12-30T00:00:00"/>
    <n v="182"/>
  </r>
  <r>
    <s v="Secop II"/>
    <n v="26"/>
    <x v="0"/>
    <s v="20206231405000042E"/>
    <s v="PCD 029-2020"/>
    <x v="1"/>
    <x v="28"/>
    <x v="1"/>
    <s v="Prestación de Servicios Profesionales "/>
    <s v="Oficina Asesora de Planeación"/>
    <s v="Contratar la prestación de los servicios profesionales con autonomía técnica y administrativa de apoyo a la Oficina Asesora de Planeación de Migración Colombia en temas de Desarrollo Organizacional"/>
    <n v="80161500"/>
    <s v="Servicios de apoyo gerencial"/>
    <n v="14700000"/>
    <n v="20220"/>
    <s v="C-1199-1002-11-0-1199060-02 "/>
    <x v="0"/>
    <s v="En ejecución"/>
    <s v="CO-030-2020"/>
    <s v="febrero"/>
    <x v="28"/>
    <s v="Prestación de Servicios Profesionales"/>
    <s v="Nivel Central"/>
    <s v="Bogotá D.C."/>
    <s v="MARIA ALEJANDRA BOHORQUEZ AVILA"/>
    <n v="1020815754"/>
    <m/>
    <n v="61920"/>
    <d v="2020-02-19T00:00:00"/>
    <n v="14700000"/>
    <n v="0"/>
    <n v="0"/>
    <n v="0"/>
    <n v="14700000"/>
    <s v="No"/>
    <d v="1900-01-02T00:00:00"/>
    <s v="N/A"/>
    <d v="2020-02-19T00:00:00"/>
    <d v="2020-09-18T00:00:00"/>
    <n v="212"/>
    <s v="GONZALEZ CORTES OSCAR GERMAN"/>
    <n v="80824742"/>
    <n v="0"/>
    <d v="1899-12-30T00:00:00"/>
    <n v="0"/>
    <d v="1899-12-30T00:00:00"/>
    <n v="0"/>
    <d v="1899-12-30T00:00:00"/>
    <n v="0"/>
    <d v="1899-12-30T00:00:00"/>
    <n v="0"/>
    <d v="1899-12-30T00:00:00"/>
    <n v="0"/>
    <d v="1899-12-30T00:00:00"/>
    <n v="14700000"/>
    <n v="0"/>
    <d v="1899-12-30T00:00:00"/>
    <n v="0"/>
    <d v="1899-12-30T00:00:00"/>
    <n v="0"/>
    <d v="1899-12-30T00:00:00"/>
    <n v="0"/>
    <d v="1899-12-30T00:00:00"/>
    <n v="212"/>
  </r>
  <r>
    <s v="Secop II"/>
    <n v="30"/>
    <x v="5"/>
    <s v="20206231405000072E"/>
    <s v="PCD-032-2020"/>
    <x v="1"/>
    <x v="28"/>
    <x v="1"/>
    <s v="Prestación de Servicios Profesionales "/>
    <s v="Oficina Asesora de Planeación"/>
    <s v="Contratar la prestación de los servicios profesionales con autonomía técnica y administrativa para el apoyo en la gestión de la oficina asesora de planeación en asuntos de cooperación internacional y análisis migratorio."/>
    <n v="80161504"/>
    <s v="Servicios de oficina"/>
    <n v="14000000"/>
    <n v="20520"/>
    <s v="C-1199-1002-11-0-1199054-02 "/>
    <x v="0"/>
    <s v="En ejecución"/>
    <s v="CO-027-2020"/>
    <s v="febrero"/>
    <x v="33"/>
    <s v="Prestación de Servicios Profesionales"/>
    <s v="Nivel Central"/>
    <s v="Bogotá D.C."/>
    <s v="SARA BONIL ROMERO"/>
    <n v="1026298001"/>
    <m/>
    <n v="61220"/>
    <d v="2020-02-18T00:00:00"/>
    <n v="14000000"/>
    <n v="0"/>
    <n v="0"/>
    <n v="0"/>
    <n v="14000000"/>
    <s v="No"/>
    <d v="1899-12-30T00:00:00"/>
    <s v="N/A"/>
    <d v="2020-02-18T00:00:00"/>
    <d v="2020-09-18T00:00:00"/>
    <n v="213"/>
    <s v="JUAN CAMILO GONZALEZ"/>
    <n v="79887201"/>
    <n v="0"/>
    <d v="1899-12-30T00:00:00"/>
    <n v="0"/>
    <d v="1899-12-30T00:00:00"/>
    <n v="0"/>
    <d v="1899-12-30T00:00:00"/>
    <n v="0"/>
    <d v="1899-12-30T00:00:00"/>
    <n v="0"/>
    <d v="1899-12-30T00:00:00"/>
    <n v="0"/>
    <d v="1899-12-30T00:00:00"/>
    <n v="14000000"/>
    <n v="0"/>
    <d v="1899-12-30T00:00:00"/>
    <n v="0"/>
    <d v="1899-12-30T00:00:00"/>
    <n v="0"/>
    <d v="1899-12-30T00:00:00"/>
    <n v="0"/>
    <d v="1899-12-30T00:00:00"/>
    <n v="213"/>
  </r>
  <r>
    <s v="Secop II"/>
    <n v="50"/>
    <x v="2"/>
    <s v="20206231405000036E"/>
    <s v="PCD-030-2020"/>
    <x v="1"/>
    <x v="28"/>
    <x v="1"/>
    <s v="Prestación de apoyo a la Gestión"/>
    <s v="Oficina de Comunicaciones "/>
    <s v="Contratar la prestación del servicio de monitoreo de medios masivos de comunicación."/>
    <s v="831217 - 821119"/>
    <s v="Servicios de comunicación masiva"/>
    <n v="60179910"/>
    <n v="13920"/>
    <s v="A-02-02-02-008-03"/>
    <x v="0"/>
    <s v="En ejecución"/>
    <s v="CO-026-2020"/>
    <s v="febrero"/>
    <x v="33"/>
    <s v="Prestación de Servicios  de Apoyo a la gestión"/>
    <s v="Nivel Central"/>
    <s v="Bogotá D.C."/>
    <s v="SIGLO DATA SAS"/>
    <n v="830072071"/>
    <n v="2"/>
    <n v="60320"/>
    <d v="2020-02-18T00:00:00"/>
    <n v="60179910"/>
    <n v="0"/>
    <n v="0"/>
    <n v="0"/>
    <n v="60179910"/>
    <s v="No"/>
    <d v="1899-12-30T00:00:00"/>
    <s v="N/A"/>
    <d v="2020-02-18T00:00:00"/>
    <d v="2020-12-31T00:00:00"/>
    <n v="317"/>
    <s v="CAICEDO CARDONA JUAN MANUEL"/>
    <n v="94486941"/>
    <n v="0"/>
    <d v="1899-12-30T00:00:00"/>
    <n v="0"/>
    <d v="1899-12-30T00:00:00"/>
    <n v="0"/>
    <d v="1899-12-30T00:00:00"/>
    <n v="0"/>
    <d v="1899-12-30T00:00:00"/>
    <n v="0"/>
    <d v="1899-12-30T00:00:00"/>
    <n v="0"/>
    <d v="1899-12-30T00:00:00"/>
    <n v="60179910"/>
    <n v="0"/>
    <d v="1899-12-30T00:00:00"/>
    <n v="0"/>
    <d v="1899-12-30T00:00:00"/>
    <n v="0"/>
    <d v="1899-12-30T00:00:00"/>
    <n v="0"/>
    <d v="1899-12-30T00:00:00"/>
    <n v="317"/>
  </r>
  <r>
    <s v="Secop II"/>
    <n v="195"/>
    <x v="3"/>
    <s v="20206231405000071E"/>
    <s v="PCD-031-2020"/>
    <x v="1"/>
    <x v="28"/>
    <x v="1"/>
    <s v="Prestación de Servicios Profesionales "/>
    <s v="Dirección General"/>
    <s v="&quot;PRESTAR SERVICIOS PROFESIONALES PARA APOYAR A LA UNIDAD ADMINISTRATIVA ESPECIAL MIGRACIÓN COLOMBIA EN EL FORTALECIMIENTO INTEGRAL DE LA POLÍTICA DE DERECHOS HUMANOS APLICABLE A LAS ACTUACIONES MISIONALES A SU CARGO, DE ACUERDO CON LAS CONDICIONES SEÑALADAS Y ESPECIFICACIONES TÉCNICAS DESCRITAS EN LOS ESTUDIOS PREVIOS"/>
    <n v="801615"/>
    <s v="Servicio apoyo Gerencial"/>
    <n v="84800000"/>
    <n v="21220"/>
    <s v="A-02-02-02-008--003"/>
    <x v="0"/>
    <s v="En ejecución"/>
    <s v="CO-031-2020"/>
    <s v="febrero"/>
    <x v="34"/>
    <s v="Prestación de Servicios Profesionales"/>
    <s v="Nivel Central"/>
    <s v="Bogotá D.C."/>
    <s v="VICTOR ANDRES SALCEDO FUENTES"/>
    <n v="91488404"/>
    <m/>
    <n v="67320"/>
    <d v="2020-02-26T00:00:00"/>
    <n v="84800000"/>
    <n v="0"/>
    <n v="0"/>
    <n v="0"/>
    <n v="84800000"/>
    <s v="No"/>
    <d v="1899-12-30T00:00:00"/>
    <s v="N/A"/>
    <d v="2020-02-26T00:00:00"/>
    <d v="2020-12-31T00:00:00"/>
    <n v="309"/>
    <s v="WINSTON ANDRES MARTINEZ"/>
    <n v="79572017"/>
    <n v="0"/>
    <d v="1899-12-30T00:00:00"/>
    <n v="0"/>
    <d v="1899-12-30T00:00:00"/>
    <n v="0"/>
    <d v="1899-12-30T00:00:00"/>
    <n v="0"/>
    <d v="1899-12-30T00:00:00"/>
    <n v="0"/>
    <d v="1899-12-30T00:00:00"/>
    <n v="0"/>
    <d v="1899-12-30T00:00:00"/>
    <n v="84800000"/>
    <n v="0"/>
    <d v="1899-12-30T00:00:00"/>
    <n v="0"/>
    <d v="1899-12-30T00:00:00"/>
    <n v="0"/>
    <d v="1899-12-30T00:00:00"/>
    <n v="0"/>
    <d v="1899-12-30T00:00:00"/>
    <n v="309"/>
  </r>
  <r>
    <s v="Secop II"/>
    <n v="28"/>
    <x v="0"/>
    <s v="20206231405000040E"/>
    <s v="PCD-033-2020"/>
    <x v="1"/>
    <x v="29"/>
    <x v="1"/>
    <s v="Prestación de Servicios Profesionales "/>
    <s v="Oficina Asesora de Planeación"/>
    <s v="Contratar la prestación de los servicios profesionales para apoyar la gestión de la Regional Antioquia de Migración Colombia en la implementación de herramientas estratégicas de gestión de acuerdo a las condiciones y especificaciones técnicas de este estudio previo"/>
    <n v="80161500"/>
    <s v="Servicios de apoyo gerencial"/>
    <n v="27300000"/>
    <n v="20420"/>
    <s v="C-1199-1002-11-0-1199060-02 "/>
    <x v="0"/>
    <s v="En ejecución"/>
    <s v="CO-037-2020"/>
    <s v="marzo"/>
    <x v="35"/>
    <s v="Prestación de Servicios Profesionales"/>
    <s v="Regional  Antioquia"/>
    <s v="Medellín"/>
    <s v="SUSANA MONTOYA RESTREPO"/>
    <n v="1040182411"/>
    <m/>
    <n v="78620"/>
    <d v="2020-03-04T00:00:00"/>
    <n v="27300000"/>
    <m/>
    <m/>
    <m/>
    <n v="27300000"/>
    <s v="No"/>
    <s v="N/A"/>
    <s v="N/A"/>
    <d v="2020-03-04T00:00:00"/>
    <d v="2020-10-04T00:00:00"/>
    <n v="214"/>
    <s v="WILSON PATIÑO SANCHEZ"/>
    <n v="79388742"/>
    <n v="0"/>
    <d v="1899-12-30T00:00:00"/>
    <n v="0"/>
    <d v="1899-12-30T00:00:00"/>
    <n v="0"/>
    <d v="1899-12-30T00:00:00"/>
    <n v="0"/>
    <d v="1899-12-30T00:00:00"/>
    <n v="0"/>
    <d v="1899-12-30T00:00:00"/>
    <n v="0"/>
    <d v="1899-12-30T00:00:00"/>
    <n v="27300000"/>
    <n v="0"/>
    <d v="1899-12-30T00:00:00"/>
    <n v="0"/>
    <d v="1899-12-30T00:00:00"/>
    <n v="0"/>
    <d v="1899-12-30T00:00:00"/>
    <n v="0"/>
    <d v="1899-12-30T00:00:00"/>
    <n v="214"/>
  </r>
  <r>
    <s v="Secop II"/>
    <n v="37"/>
    <x v="2"/>
    <s v="20206231405000076E"/>
    <s v="PCD-034-2020"/>
    <x v="1"/>
    <x v="29"/>
    <x v="1"/>
    <s v="Prestación de apoyo a la Gestión"/>
    <s v="Oficina Asesora de Planeación"/>
    <s v="Contratar la prestación de los servicios de apoyo a la gestión con autonomía técnica y administrativa de apoyo a la oficina asesora de planeación en asuntos de estadística, visualización de datos y estudios migratorios."/>
    <n v="80161500"/>
    <s v="Servicios de apoyo gerencial"/>
    <n v="14000000"/>
    <n v="20620"/>
    <s v="C-1199-1002-11-0-1199060-02 "/>
    <x v="0"/>
    <s v="En ejecución"/>
    <s v="CO-029-2020"/>
    <s v="febrero"/>
    <x v="28"/>
    <s v="Prestación de Servicios  de Apoyo a la gestión"/>
    <s v="Nivel Central"/>
    <s v="Bogotá D.C."/>
    <s v="DANIELA VARGAS TORRES "/>
    <n v="1020824068"/>
    <m/>
    <n v="61620"/>
    <d v="2020-02-19T00:00:00"/>
    <n v="14000000"/>
    <n v="0"/>
    <n v="0"/>
    <n v="0"/>
    <n v="14000000"/>
    <s v="No"/>
    <d v="1899-12-30T00:00:00"/>
    <s v="N/A"/>
    <d v="2020-02-19T00:00:00"/>
    <d v="2020-09-19T00:00:00"/>
    <n v="213"/>
    <s v="MARTINEZ GUTIERREZ LEIDY ANDREA"/>
    <n v="52836662"/>
    <n v="0"/>
    <d v="1899-12-30T00:00:00"/>
    <n v="0"/>
    <d v="1899-12-30T00:00:00"/>
    <n v="0"/>
    <d v="1899-12-30T00:00:00"/>
    <n v="0"/>
    <d v="1899-12-30T00:00:00"/>
    <n v="0"/>
    <d v="1899-12-30T00:00:00"/>
    <n v="0"/>
    <d v="1899-12-30T00:00:00"/>
    <n v="14000000"/>
    <n v="0"/>
    <d v="1899-12-30T00:00:00"/>
    <n v="0"/>
    <d v="1899-12-30T00:00:00"/>
    <n v="0"/>
    <d v="1899-12-30T00:00:00"/>
    <n v="0"/>
    <d v="1899-12-30T00:00:00"/>
    <n v="213"/>
  </r>
  <r>
    <s v="Tienda Virtual "/>
    <n v="62"/>
    <x v="5"/>
    <s v="20206231410000010E"/>
    <n v="80945"/>
    <x v="1"/>
    <x v="29"/>
    <x v="0"/>
    <s v="Grandes Superficies"/>
    <s v="Subdirección Administrativa y Financiera"/>
    <s v="CONTRATAR EL SERVICIO INTEGRAL DE ASEO Y CAFETERIA REGION 2: Sede 1: CFSM Cartagena, Sede 2: CFSM Barranquilla, Sede 3: CFSM Sincelejo, Sede 4: CB Coveñas, Sede 5: CFSM Montería, PCMA Aeropuerto Internacional Ernesto Cortissoz"/>
    <n v="76111501"/>
    <s v="Servicios de limpieza y mantenimiento de edificios generales y de oficinas"/>
    <n v="107417294.89"/>
    <n v="21920"/>
    <s v="A-02-02-02-006-003 / A-02-02-02-008-005"/>
    <x v="0"/>
    <s v="En ejecución"/>
    <n v="45734"/>
    <s v="marzo"/>
    <x v="30"/>
    <s v="orden de Compra "/>
    <s v="Santa Marta"/>
    <s v="Barranquilla"/>
    <s v="SERVICIOS DE ASEO, CAFETERIA Y MANTENIMIENTO INSTITUCIONAL OUTSOURCING SEASIN LIMITADA"/>
    <n v="900229503"/>
    <n v="2"/>
    <n v="79020"/>
    <d v="2020-03-05T00:00:00"/>
    <n v="97674887.829999998"/>
    <n v="0"/>
    <n v="0"/>
    <n v="0"/>
    <n v="97674887.829999998"/>
    <s v="SI"/>
    <d v="2020-03-05T00:00:00"/>
    <s v="41 CUMPLIM+ PAGO D SALARIOS_PRESTAC SOC LEGALES"/>
    <d v="2020-03-03T00:00:00"/>
    <d v="2020-10-31T00:00:00"/>
    <n v="242"/>
    <s v="GUTIERREZ GUARDO IBETH SENOVIA"/>
    <n v="30762702"/>
    <n v="0"/>
    <d v="1899-12-30T00:00:00"/>
    <n v="0"/>
    <d v="1899-12-30T00:00:00"/>
    <n v="0"/>
    <d v="1899-12-30T00:00:00"/>
    <n v="0"/>
    <d v="1899-12-30T00:00:00"/>
    <n v="0"/>
    <d v="1899-12-30T00:00:00"/>
    <n v="0"/>
    <d v="1899-12-30T00:00:00"/>
    <n v="97674887.829999998"/>
    <n v="0"/>
    <d v="1899-12-30T00:00:00"/>
    <n v="0"/>
    <d v="1899-12-30T00:00:00"/>
    <n v="0"/>
    <d v="1899-12-30T00:00:00"/>
    <n v="0"/>
    <d v="1899-12-30T00:00:00"/>
    <n v="242"/>
  </r>
  <r>
    <s v="Tienda Virtual "/>
    <n v="63"/>
    <x v="5"/>
    <s v="20206231410000009E"/>
    <n v="80923"/>
    <x v="1"/>
    <x v="29"/>
    <x v="0"/>
    <s v="Acuerdo Marco de Precios "/>
    <s v="Subdirección Administrativa y Financiera"/>
    <s v="CONTRATAR EL SERVICIO INTEGRAL DE ASEO Y CAFETERIA REGION 11: Sede 1: CFSM Leticia, Sede 2: CFSM Calle 100 Regional Andina, Sede 3: PCM Aeropuerto Inetrnacional El Dorado, Sede 4: PCM Bahía Solano, Sede 5: CFSM Quibdó, Sede 6: Sede Nivel central Edificio Argos, Sede 7: CFSM Arauca, Sede 8: CFSM Puerto Carreño, Sede 9: PCM Puerto Inírida, Sede 10: CFSM San Andrés, Sede 11: PCMM Providencia, Sede 12: CB Normandia, Sede 13: PCMA Aeropuerto Internacional Alfredo Vasquez Cobo, Sede 14: PCM Balsa Migratoria Leticia,  Sede 15: PCM Pto Nariño, Sede 15: PCM Puente Internacional José Antonio Paez, Sede 17: PCM   Aeropuerto Internacional Gustavo Rojas Pinilla, Sede 18: PCM San Andrés, Sede 19: CB San Andres."/>
    <s v="76111501 / 90101700 "/>
    <m/>
    <n v="480704834"/>
    <n v="22020"/>
    <s v="A-02-02-02-006-003 / A-02-02-02-008-005"/>
    <x v="3"/>
    <s v="N/A"/>
    <s v="N/A"/>
    <s v="enero"/>
    <x v="19"/>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100"/>
    <x v="5"/>
    <s v="20206231410000006E"/>
    <n v="74619"/>
    <x v="1"/>
    <x v="29"/>
    <x v="0"/>
    <s v="Grandes Superficies"/>
    <s v="Subdirección de Talento Humano "/>
    <s v="Adquisición de elementos de protección personal e individual para los funcionarios que llevan a cabo labores misionales a nivel nacional"/>
    <s v="46181504/ 46182001 / 46181701 / 46181804 / 46182001"/>
    <m/>
    <n v="25000000"/>
    <n v="21720"/>
    <s v="A-03-04-02-036 "/>
    <x v="0"/>
    <s v="En ejecución"/>
    <n v="45112"/>
    <s v="febrero"/>
    <x v="32"/>
    <s v="orden de Compra "/>
    <s v="Nivel Central"/>
    <s v="Bogotá D.C."/>
    <s v="CENCONSUD COLOMBIA S.A."/>
    <n v="900155107"/>
    <m/>
    <n v="57320"/>
    <d v="2020-02-14T00:00:00"/>
    <n v="24992510"/>
    <n v="0"/>
    <n v="0"/>
    <n v="0"/>
    <n v="24992510"/>
    <s v="No"/>
    <d v="1899-12-30T00:00:00"/>
    <s v="N/A"/>
    <d v="2020-02-14T00:00:00"/>
    <d v="2020-04-14T00:00:00"/>
    <n v="60"/>
    <s v="ANDREA PATRICIA ROA MORENO "/>
    <n v="52505004"/>
    <n v="0"/>
    <d v="1899-12-30T00:00:00"/>
    <n v="0"/>
    <d v="1899-12-30T00:00:00"/>
    <n v="0"/>
    <d v="1899-12-30T00:00:00"/>
    <n v="0"/>
    <d v="1899-12-30T00:00:00"/>
    <n v="0"/>
    <d v="1899-12-30T00:00:00"/>
    <n v="0"/>
    <d v="1899-12-30T00:00:00"/>
    <n v="24992510"/>
    <n v="0"/>
    <d v="1899-12-30T00:00:00"/>
    <n v="0"/>
    <d v="1899-12-30T00:00:00"/>
    <n v="0"/>
    <d v="1899-12-30T00:00:00"/>
    <n v="0"/>
    <d v="1899-12-30T00:00:00"/>
    <n v="60"/>
  </r>
  <r>
    <s v="Tienda Virtual "/>
    <n v="61"/>
    <x v="5"/>
    <s v="20206231410000011E"/>
    <n v="81022"/>
    <x v="1"/>
    <x v="30"/>
    <x v="0"/>
    <s v="Acuerdo Marco de Precios "/>
    <s v="Subdirección Administrativa y Financiera"/>
    <s v="CONTRATAR EL SERVICIO INTEGRAL DE ASEO Y CAFETERIA REGION 1: Sede 1: CFSM Santa Marta, Sede 2: CFSM Riohacha, Sede 3: CFSM Maicao, Sede 4: CFSM Valledupar, Sede 5: PCM Paraguachon."/>
    <s v="76111501 / 90101700 "/>
    <m/>
    <n v="99719879.700000003"/>
    <n v="22120"/>
    <s v="A-02-02-02-006-003 / A-02-02-02-008-005"/>
    <x v="0"/>
    <s v="En ejecución"/>
    <n v="45732"/>
    <s v="marzo"/>
    <x v="30"/>
    <s v="orden de Compra "/>
    <s v="Santa Marta"/>
    <s v="Santa Marta"/>
    <s v="CENTRO ASEO MANTENIMIENTO PROFESIONAL S.A.S"/>
    <n v="90007325"/>
    <n v="4"/>
    <n v="78320"/>
    <d v="2020-03-04T00:00:00"/>
    <n v="90289983.060000002"/>
    <n v="0"/>
    <n v="0"/>
    <n v="0"/>
    <n v="90289983.060000002"/>
    <s v="SI"/>
    <d v="2020-03-05T00:00:00"/>
    <s v="41 CUMPLIM+ PAGO D SALARIOS_PRESTAC SOC LEGALES"/>
    <d v="2020-03-03T00:00:00"/>
    <d v="2020-03-31T00:00:00"/>
    <n v="28"/>
    <s v="PONCE CALVO LEONIDAS ALBERTO"/>
    <n v="12724487"/>
    <n v="0"/>
    <d v="1899-12-30T00:00:00"/>
    <n v="0"/>
    <d v="1899-12-30T00:00:00"/>
    <n v="0"/>
    <d v="1899-12-30T00:00:00"/>
    <n v="0"/>
    <d v="1899-12-30T00:00:00"/>
    <n v="0"/>
    <d v="1899-12-30T00:00:00"/>
    <n v="0"/>
    <d v="1899-12-30T00:00:00"/>
    <n v="90289983.060000002"/>
    <n v="0"/>
    <d v="1899-12-30T00:00:00"/>
    <n v="0"/>
    <d v="1899-12-30T00:00:00"/>
    <n v="0"/>
    <d v="1899-12-30T00:00:00"/>
    <n v="0"/>
    <d v="1899-12-30T00:00:00"/>
    <n v="28"/>
  </r>
  <r>
    <s v="Tienda Virtual "/>
    <n v="194"/>
    <x v="5"/>
    <s v="20206231410000008E"/>
    <n v="80940"/>
    <x v="1"/>
    <x v="30"/>
    <x v="0"/>
    <s v="Acuerdo Marco de Precios "/>
    <s v="Subdirección Administrativa y Financiera"/>
    <s v="CONTRATAR EL SERVICIO INTEGRAL DE ASEO Y CAFETERIA REGION 6: Sede 1: PCM Puente Internacional Rumichaca - Ipiales, Sede 2: CFSM Pasto - Nariño, Sede 3: PCM Tumaco, Sede 4: PCM Chiles y Sede 5: PCM San Miguel"/>
    <s v="76111501 / 90101700 "/>
    <m/>
    <n v="122194104.48999999"/>
    <n v="16520"/>
    <s v="A-02-02-02-006-003 / A-02-02-02-008-005"/>
    <x v="0"/>
    <s v="En ejecución"/>
    <n v="45533"/>
    <s v="febrero"/>
    <x v="36"/>
    <s v="orden de Compra "/>
    <s v="Regional Nariño"/>
    <s v="San Miguel "/>
    <s v="SERVICIOS DE ASEO, CAFETERIA Y OUTSOURCING SEASIN LIMITADA"/>
    <n v="900229503"/>
    <n v="2"/>
    <n v="69120"/>
    <d v="2020-02-27T00:00:00"/>
    <n v="116410283.88"/>
    <n v="0"/>
    <n v="0"/>
    <n v="0"/>
    <n v="116410283.88"/>
    <s v="Si "/>
    <d v="1899-12-30T00:00:00"/>
    <m/>
    <d v="2020-02-26T00:00:00"/>
    <d v="2020-12-31T00:00:00"/>
    <n v="309"/>
    <s v="ANA MERCEDES FIGUEROA "/>
    <n v="30738603"/>
    <n v="0"/>
    <d v="1899-12-30T00:00:00"/>
    <n v="0"/>
    <d v="1899-12-30T00:00:00"/>
    <n v="0"/>
    <d v="1899-12-30T00:00:00"/>
    <n v="0"/>
    <d v="1899-12-30T00:00:00"/>
    <n v="0"/>
    <d v="1899-12-30T00:00:00"/>
    <n v="0"/>
    <d v="1899-12-30T00:00:00"/>
    <n v="116410283.88"/>
    <n v="0"/>
    <d v="1899-12-30T00:00:00"/>
    <n v="0"/>
    <d v="1899-12-30T00:00:00"/>
    <n v="0"/>
    <d v="1899-12-30T00:00:00"/>
    <n v="0"/>
    <d v="1899-12-30T00:00:00"/>
    <n v="309"/>
  </r>
  <r>
    <s v="Tienda Virtual "/>
    <n v="63"/>
    <x v="5"/>
    <s v="20206231410000020E"/>
    <n v="81196"/>
    <x v="1"/>
    <x v="31"/>
    <x v="0"/>
    <s v="Acuerdo Marco de Precios "/>
    <s v="Subdirección Administrativa y Financiera"/>
    <s v="CONTRATAR EL SERVICIO INTEGRAL DE ASEO Y CAFETERIA REGION 11: Sede 1: CFSM Calle 100 Regional Andina, Sede 2: PCM Aeropuerto Inetrnacional El Dorado, Sede 3: Sede Nivel central Edificio Argos, sede 4: CB Normandia."/>
    <s v="76111501 / 90101700 "/>
    <m/>
    <n v="269229244.39999998"/>
    <n v="22020"/>
    <s v="A-02-02-02-006-003 / A-02-02-02-008-005"/>
    <x v="0"/>
    <s v="En ejecución"/>
    <n v="45636"/>
    <s v="febrero"/>
    <x v="37"/>
    <s v="orden de Compra "/>
    <s v="Nivel Central"/>
    <s v="Bogotá D.C."/>
    <s v="LADOINSA LABORES DOTACIONES INDUSTRIALES S.A.S"/>
    <n v="800242738"/>
    <n v="7"/>
    <n v="70220"/>
    <d v="2020-02-28T00:00:00"/>
    <n v="216944063.41999999"/>
    <n v="0"/>
    <n v="0"/>
    <n v="0"/>
    <n v="216944063.41999999"/>
    <s v="Si "/>
    <d v="1899-12-30T00:00:00"/>
    <m/>
    <d v="2020-02-28T00:00:00"/>
    <d v="2020-10-31T00:00:00"/>
    <n v="246"/>
    <s v="CARLOS EDUARDO USECHE OVALLES "/>
    <n v="1020712442"/>
    <n v="17665701.190000001"/>
    <d v="2020-04-17T00:00:00"/>
    <n v="0"/>
    <d v="1899-12-30T00:00:00"/>
    <n v="0"/>
    <d v="1899-12-30T00:00:00"/>
    <n v="0"/>
    <d v="1899-12-30T00:00:00"/>
    <n v="0"/>
    <d v="1899-12-30T00:00:00"/>
    <n v="0"/>
    <d v="1899-12-30T00:00:00"/>
    <n v="234609764.60999998"/>
    <n v="0"/>
    <d v="1899-12-30T00:00:00"/>
    <n v="0"/>
    <d v="1899-12-30T00:00:00"/>
    <n v="0"/>
    <d v="1899-12-30T00:00:00"/>
    <n v="0"/>
    <d v="1899-12-30T00:00:00"/>
    <n v="246"/>
  </r>
  <r>
    <s v="Secop II"/>
    <n v="81"/>
    <x v="0"/>
    <s v="20206231405000063E"/>
    <s v="MC-006-2020"/>
    <x v="1"/>
    <x v="31"/>
    <x v="2"/>
    <s v="Mínima Cuantía"/>
    <s v="Subdirección Administrativa y Financiera"/>
    <s v="SERVICIO DE MANTENIMIENTO PREVENTIVO Y CORRECTIVO INCLUIDO REPUESTOS PARA EL PARQUE AUTOMOTOR DE LA REGIONAL SAN ANDRES."/>
    <n v="78181502"/>
    <s v="Servicios de mantenimiento y reparación de vehículos"/>
    <n v="17000000"/>
    <n v="21120"/>
    <s v="A-02-02-02-008-007"/>
    <x v="0"/>
    <s v="En ejecución"/>
    <s v="AO-004-2020"/>
    <s v="marzo"/>
    <x v="38"/>
    <s v="Prestación de Servicios"/>
    <s v="Regional San Andrés"/>
    <s v="N/A"/>
    <s v="AREIZA PRIMOS LTDA"/>
    <n v="900017159"/>
    <n v="1"/>
    <n v="84020"/>
    <d v="2020-03-10T00:00:00"/>
    <n v="17000000"/>
    <n v="0"/>
    <n v="0"/>
    <n v="0"/>
    <n v="17000000"/>
    <s v="No"/>
    <d v="1899-12-30T00:00:00"/>
    <s v="N/A"/>
    <d v="2020-03-10T00:00:00"/>
    <d v="2020-12-31T00:00:00"/>
    <n v="296"/>
    <s v="TAMARA CABEZA PACHECO"/>
    <n v="40988421"/>
    <n v="0"/>
    <d v="1899-12-30T00:00:00"/>
    <n v="0"/>
    <d v="1899-12-30T00:00:00"/>
    <n v="0"/>
    <d v="1899-12-30T00:00:00"/>
    <n v="0"/>
    <d v="1899-12-30T00:00:00"/>
    <n v="0"/>
    <d v="1899-12-30T00:00:00"/>
    <n v="0"/>
    <d v="1899-12-30T00:00:00"/>
    <n v="17000000"/>
    <n v="0"/>
    <d v="1899-12-30T00:00:00"/>
    <n v="0"/>
    <d v="1899-12-30T00:00:00"/>
    <n v="0"/>
    <d v="1899-12-30T00:00:00"/>
    <n v="0"/>
    <d v="1899-12-30T00:00:00"/>
    <n v="296"/>
  </r>
  <r>
    <s v="Tienda Virtual "/>
    <n v="91"/>
    <x v="2"/>
    <s v="20206231410000013E"/>
    <n v="79756"/>
    <x v="1"/>
    <x v="32"/>
    <x v="0"/>
    <s v="Acuerdo Marco de Precios "/>
    <s v="Oficina de Tecnología de la Informacion"/>
    <s v="Contratar los enlaces a Internet y servicio complementario de Wifi."/>
    <n v="81112100"/>
    <s v="Servicios de internet"/>
    <n v="93318300"/>
    <n v="23520"/>
    <s v="C-1199-1002-10-0-1199001-02 "/>
    <x v="0"/>
    <s v="En ejecución"/>
    <s v="OC-46722"/>
    <s v="marzo"/>
    <x v="39"/>
    <s v="orden de Compra "/>
    <s v="Nivel Nacional "/>
    <s v="Bogotá D.C."/>
    <s v="Media Commerce Partners SAS"/>
    <n v="81900696"/>
    <n v="6"/>
    <n v="99720"/>
    <d v="2020-03-30T00:00:00"/>
    <n v="56180376"/>
    <n v="0"/>
    <n v="0"/>
    <n v="0"/>
    <n v="56180376"/>
    <s v="N/A"/>
    <s v="N/A"/>
    <s v="N/A"/>
    <d v="2020-03-30T00:00:00"/>
    <d v="2020-12-31T00:00:00"/>
    <n v="276"/>
    <s v="VELEZ GOMEZ JUAN CARLOS"/>
    <n v="79597516"/>
    <n v="0"/>
    <d v="1899-12-30T00:00:00"/>
    <n v="0"/>
    <d v="1899-12-30T00:00:00"/>
    <n v="0"/>
    <d v="1899-12-30T00:00:00"/>
    <n v="0"/>
    <d v="1899-12-30T00:00:00"/>
    <n v="0"/>
    <d v="1899-12-30T00:00:00"/>
    <n v="0"/>
    <d v="1899-12-30T00:00:00"/>
    <n v="56180376"/>
    <n v="0"/>
    <d v="1899-12-30T00:00:00"/>
    <n v="0"/>
    <d v="1899-12-30T00:00:00"/>
    <n v="0"/>
    <d v="1899-12-30T00:00:00"/>
    <n v="0"/>
    <d v="1899-12-30T00:00:00"/>
    <n v="276"/>
  </r>
  <r>
    <s v="Secop II"/>
    <n v="202"/>
    <x v="0"/>
    <s v="20206231407000001E"/>
    <s v="MC-007-2020"/>
    <x v="1"/>
    <x v="32"/>
    <x v="2"/>
    <s v="Mínima Cuantía"/>
    <s v="Subdirección Administrativa y Financiera"/>
    <s v="Suministro  de certificados digitales de la Función Pública (Token) para el registro de las transacciones financieras de la Entidad en el Sistema Integrado de Información Financiera SIIF Nación II, de conformidad con las especificaciones técnicas señaladas por la Unidad Administrativa Especial Migración Colombia."/>
    <n v="43233201"/>
    <s v="Difusión de tecnologías de información y telecomunicaciones"/>
    <n v="20156855"/>
    <n v="20320"/>
    <s v="C-1199-1002-10-0-1199001-02"/>
    <x v="0"/>
    <s v="En ejecución"/>
    <s v="AO-005-2020"/>
    <s v="marzo"/>
    <x v="38"/>
    <s v="Suministro"/>
    <s v="Nivel Central"/>
    <s v="Bogotá D.C."/>
    <s v="ANDES SERVICIO DE CERTIFICACION DIGITAL S.A"/>
    <n v="900210800"/>
    <n v="1"/>
    <n v="85220"/>
    <d v="2020-03-10T00:00:00"/>
    <n v="5250000"/>
    <n v="0"/>
    <n v="0"/>
    <n v="0"/>
    <n v="5250000"/>
    <s v="Si "/>
    <d v="2020-03-16T00:00:00"/>
    <s v="2 CUMPLIMIENTO"/>
    <d v="2020-03-16T00:00:00"/>
    <d v="2020-12-31T00:00:00"/>
    <n v="290"/>
    <s v="GUSTAVO PADILLA"/>
    <n v="19462757"/>
    <n v="0"/>
    <d v="1899-12-30T00:00:00"/>
    <n v="0"/>
    <d v="1899-12-30T00:00:00"/>
    <n v="0"/>
    <d v="1899-12-30T00:00:00"/>
    <n v="0"/>
    <d v="1899-12-30T00:00:00"/>
    <n v="0"/>
    <d v="1899-12-30T00:00:00"/>
    <n v="0"/>
    <d v="1899-12-30T00:00:00"/>
    <n v="5250000"/>
    <n v="0"/>
    <d v="1899-12-30T00:00:00"/>
    <n v="0"/>
    <d v="1899-12-30T00:00:00"/>
    <n v="0"/>
    <d v="1899-12-30T00:00:00"/>
    <n v="0"/>
    <d v="1899-12-30T00:00:00"/>
    <n v="290"/>
  </r>
  <r>
    <s v="Secop II"/>
    <n v="112"/>
    <x v="2"/>
    <s v="20206231405000070E"/>
    <s v="SAMC-001-2020"/>
    <x v="1"/>
    <x v="32"/>
    <x v="0"/>
    <s v="Menor Cuantía"/>
    <s v="Subdirección Administrativa y Financiera"/>
    <s v="Mantenimiento preventivo y correctivo incluido repuestos para el parque automotor ubicado en Bogotá y Regional Andina sedes Tunja, Ibagué y Neiva."/>
    <n v="78181502"/>
    <s v="Servicios de mantenimiento y reparación de vehículos"/>
    <n v="160000000"/>
    <n v="21520"/>
    <s v="A-02-02-02-008-007 "/>
    <x v="0"/>
    <s v="En ejecución"/>
    <s v="CO-044-2020"/>
    <s v="abril"/>
    <x v="40"/>
    <s v="Prestación de Servicios"/>
    <s v="Regional Andina"/>
    <s v="Bogotá D.C."/>
    <s v=" HYUNDAUTOS S.A.S, "/>
    <n v="830070987"/>
    <n v="4"/>
    <n v="114220"/>
    <d v="2020-04-20T00:00:00"/>
    <n v="160000000"/>
    <n v="0"/>
    <n v="0"/>
    <n v="0"/>
    <n v="160000000"/>
    <s v="Si "/>
    <d v="2020-04-15T00:00:00"/>
    <s v="47 CUMPLIM+ ESTABIL_CALIDAD D OBRA+ RESPONSAB EXTRACONTRACTUAL"/>
    <d v="2020-04-20T00:00:00"/>
    <d v="2020-12-31T00:00:00"/>
    <n v="255"/>
    <s v="Felipe Castillo Cardenas"/>
    <n v="80251761"/>
    <n v="0"/>
    <d v="1899-12-30T00:00:00"/>
    <n v="0"/>
    <d v="1899-12-30T00:00:00"/>
    <n v="0"/>
    <d v="1899-12-30T00:00:00"/>
    <n v="0"/>
    <d v="1899-12-30T00:00:00"/>
    <n v="0"/>
    <d v="1899-12-30T00:00:00"/>
    <n v="0"/>
    <d v="1899-12-30T00:00:00"/>
    <n v="160000000"/>
    <n v="0"/>
    <d v="1899-12-30T00:00:00"/>
    <n v="0"/>
    <d v="1899-12-30T00:00:00"/>
    <n v="0"/>
    <d v="1899-12-30T00:00:00"/>
    <n v="0"/>
    <d v="1899-12-30T00:00:00"/>
    <n v="255"/>
  </r>
  <r>
    <s v="Tienda Virtual "/>
    <n v="196"/>
    <x v="5"/>
    <s v="20206231410000014E"/>
    <n v="81265"/>
    <x v="1"/>
    <x v="32"/>
    <x v="0"/>
    <s v="Acuerdo Marco de Precios "/>
    <s v="Subdirección Administrativa y Financiera"/>
    <s v="CONTRATAR EL SERVICIO INTEGRAL DE ASEO Y CAFETERIA REGION 12: Sede 1: CFSM San Andrés, Sede 2: PCMM Providencia, Sede 3: PCM   Aeropuerto Internacional Gustavo Rojas Pinilla, Sede 4: PCM San Andrés, Sede 5: CB San Andres."/>
    <s v="76111501 / 90101700 "/>
    <m/>
    <n v="61474116.920000002"/>
    <n v="24220"/>
    <s v="A-02-02-02-006-003 / A-02-02-02-008-005"/>
    <x v="0"/>
    <s v="En ejecución"/>
    <n v="45811"/>
    <s v="marzo"/>
    <x v="41"/>
    <s v="orden de Compra "/>
    <s v="Regional San Andrés"/>
    <s v="Providencia"/>
    <s v="SERVIASEO S.A. "/>
    <n v="860067479"/>
    <n v="2"/>
    <n v="81320"/>
    <d v="2020-03-06T00:00:00"/>
    <n v="60464778.409999996"/>
    <n v="0"/>
    <n v="0"/>
    <n v="0"/>
    <n v="60464778.409999996"/>
    <s v="Si "/>
    <d v="2020-03-06T00:00:00"/>
    <s v="41 CUMPLIM+ PAGO D SALARIOS_PRESTAC SOC LEGALES"/>
    <d v="2020-03-05T00:00:00"/>
    <d v="2020-10-31T00:00:00"/>
    <n v="240"/>
    <s v="TAMARA CABEZA PACHECO"/>
    <n v="40988421"/>
    <n v="0"/>
    <d v="1899-12-30T00:00:00"/>
    <n v="0"/>
    <d v="1899-12-30T00:00:00"/>
    <n v="0"/>
    <d v="1899-12-30T00:00:00"/>
    <n v="0"/>
    <d v="1899-12-30T00:00:00"/>
    <n v="0"/>
    <d v="1899-12-30T00:00:00"/>
    <n v="0"/>
    <d v="1899-12-30T00:00:00"/>
    <n v="60464778.409999996"/>
    <n v="0"/>
    <d v="1899-12-30T00:00:00"/>
    <n v="0"/>
    <d v="1899-12-30T00:00:00"/>
    <n v="0"/>
    <d v="1899-12-30T00:00:00"/>
    <n v="0"/>
    <d v="1899-12-30T00:00:00"/>
    <n v="240"/>
  </r>
  <r>
    <s v="Tienda Virtual "/>
    <n v="197"/>
    <x v="5"/>
    <s v="20206231410000019E"/>
    <n v="81268"/>
    <x v="1"/>
    <x v="33"/>
    <x v="0"/>
    <s v="Acuerdo Marco de Precios "/>
    <s v="Subdirección Administrativa y Financiera"/>
    <s v="CONTRATAR EL SERVICIO INTEGRAL DE ASEO Y CAFETERIA REGION 13: Sede 1: CFSM Leticia, , Sede 2: PCMA Aeropuerto Internacional Alfredo Vasquez Cobo, Sede 3: PCM Balsa Migratoria Leticia,  Sede 5: PCM Pto Nariño."/>
    <s v="76111501 / 90101700 "/>
    <m/>
    <n v="51817962.399999999"/>
    <n v="24820"/>
    <s v="A-02-02-02-006-003 / A-02-02-02-008-005"/>
    <x v="0"/>
    <s v="En ejecución"/>
    <n v="45923"/>
    <s v="marzo"/>
    <x v="42"/>
    <s v="orden de Compra "/>
    <s v="Regional Amazonas"/>
    <s v="Leticia"/>
    <s v="SERVICIOS DE ASEO, CAFETERIA Y OUTSOURCING SEASIN LIMITADA"/>
    <n v="900229503"/>
    <n v="2"/>
    <n v="82920"/>
    <d v="2020-03-09T00:00:00"/>
    <n v="51817962.399999999"/>
    <n v="0"/>
    <n v="0"/>
    <n v="0"/>
    <n v="51817962.399999999"/>
    <s v="Si "/>
    <d v="2020-03-10T00:00:00"/>
    <s v="41 CUMPLIM+ PAGO D SALARIOS_PRESTAC SOC LEGALES"/>
    <d v="2020-03-09T00:00:00"/>
    <d v="2020-10-31T00:00:00"/>
    <n v="236"/>
    <s v="AVILA BARBOSA MARCOS FELIPE"/>
    <n v="15886912"/>
    <n v="0"/>
    <d v="1899-12-30T00:00:00"/>
    <n v="0"/>
    <d v="1899-12-30T00:00:00"/>
    <n v="0"/>
    <d v="1899-12-30T00:00:00"/>
    <n v="0"/>
    <d v="1899-12-30T00:00:00"/>
    <n v="0"/>
    <d v="1899-12-30T00:00:00"/>
    <n v="0"/>
    <d v="1899-12-30T00:00:00"/>
    <n v="51817962.399999999"/>
    <n v="0"/>
    <d v="1899-12-30T00:00:00"/>
    <n v="0"/>
    <d v="1899-12-30T00:00:00"/>
    <n v="0"/>
    <d v="1899-12-30T00:00:00"/>
    <n v="0"/>
    <d v="1899-12-30T00:00:00"/>
    <n v="236"/>
  </r>
  <r>
    <s v="Tienda Virtual "/>
    <n v="198"/>
    <x v="5"/>
    <s v="20206231410000018E"/>
    <n v="81269"/>
    <x v="1"/>
    <x v="33"/>
    <x v="0"/>
    <s v="Acuerdo Marco de Precios "/>
    <s v="Subdirección Administrativa y Financiera"/>
    <s v="CONTRATAR EL SERVICIO INTEGRAL DE ASEO Y CAFETERIA REGION 14: Sede 1: PCM Bahía Solano, Sede 2: CFSM Quibdó."/>
    <s v="76111501 / 90101700 "/>
    <m/>
    <n v="22412453.199999999"/>
    <n v="24920"/>
    <s v="A-02-02-02-006-003 / A-02-02-02-008-005"/>
    <x v="0"/>
    <s v="En ejecución"/>
    <n v="45953"/>
    <s v="marzo"/>
    <x v="38"/>
    <s v="orden de Compra "/>
    <s v="Regional  Antioquia"/>
    <s v="Bahía Solano"/>
    <s v="SERVICIOS DE ASEO, CAFETERIA Y OUTSOURCING SEASIN LIMITADA"/>
    <n v="900229503"/>
    <n v="2"/>
    <n v="84920"/>
    <d v="2020-03-10T00:00:00"/>
    <n v="22412453.199999999"/>
    <n v="0"/>
    <n v="0"/>
    <n v="0"/>
    <n v="22412453.199999999"/>
    <s v="Si "/>
    <d v="2020-03-10T00:00:00"/>
    <s v="41 CUMPLIM+ PAGO D SALARIOS_PRESTAC SOC LEGALES"/>
    <d v="2020-03-10T00:00:00"/>
    <d v="2020-10-31T00:00:00"/>
    <n v="235"/>
    <s v="JAIRO ROJAS PEREZ"/>
    <n v="19333768"/>
    <n v="0"/>
    <d v="1899-12-30T00:00:00"/>
    <n v="0"/>
    <d v="1899-12-30T00:00:00"/>
    <n v="0"/>
    <d v="1899-12-30T00:00:00"/>
    <n v="0"/>
    <d v="1899-12-30T00:00:00"/>
    <n v="0"/>
    <d v="1899-12-30T00:00:00"/>
    <n v="0"/>
    <d v="1899-12-30T00:00:00"/>
    <n v="22412453.199999999"/>
    <n v="0"/>
    <d v="1899-12-30T00:00:00"/>
    <n v="0"/>
    <d v="1899-12-30T00:00:00"/>
    <n v="0"/>
    <d v="1899-12-30T00:00:00"/>
    <n v="0"/>
    <d v="1899-12-30T00:00:00"/>
    <n v="235"/>
  </r>
  <r>
    <s v="Tienda Virtual "/>
    <n v="199"/>
    <x v="5"/>
    <s v="20206231410000017E"/>
    <n v="81270"/>
    <x v="1"/>
    <x v="33"/>
    <x v="0"/>
    <s v="Acuerdo Marco de Precios "/>
    <s v="Subdirección Administrativa y Financiera"/>
    <s v="CONTRATAR EL SERVICIO INTEGRAL DE ASEO Y CAFETERIA REGION 15: Sede 1: CFSM Arauca, Sede 2: PCM Puente Internacional José Antonio Páez."/>
    <s v="76111501 / 90101700 "/>
    <m/>
    <n v="33030409.199999999"/>
    <n v="25020"/>
    <s v="A-02-02-02-006-003 / A-02-02-02-008-005"/>
    <x v="0"/>
    <s v="En ejecución"/>
    <n v="45731"/>
    <s v="marzo"/>
    <x v="30"/>
    <s v="orden de Compra "/>
    <s v="REGIONAL"/>
    <s v="Arauca"/>
    <s v="SERVIASEO S.A. "/>
    <n v="860067479"/>
    <n v="2"/>
    <n v="81120"/>
    <d v="2020-03-06T00:00:00"/>
    <n v="32809409.809999999"/>
    <n v="0"/>
    <n v="0"/>
    <n v="0"/>
    <n v="32809409.809999999"/>
    <s v="Si "/>
    <d v="2020-03-06T00:00:00"/>
    <s v="41 CUMPLIM+ PAGO D SALARIOS_PRESTAC SOC LEGALES"/>
    <d v="2020-03-03T00:00:00"/>
    <d v="2020-10-31T00:00:00"/>
    <n v="242"/>
    <s v="ZUNIGA MORA RAFAEL RICARDO"/>
    <n v="80037461"/>
    <n v="0"/>
    <d v="1899-12-30T00:00:00"/>
    <n v="0"/>
    <d v="1899-12-30T00:00:00"/>
    <n v="0"/>
    <d v="1899-12-30T00:00:00"/>
    <n v="0"/>
    <d v="1899-12-30T00:00:00"/>
    <n v="0"/>
    <d v="1899-12-30T00:00:00"/>
    <n v="0"/>
    <d v="1899-12-30T00:00:00"/>
    <n v="32809409.809999999"/>
    <n v="0"/>
    <d v="1899-12-30T00:00:00"/>
    <n v="0"/>
    <d v="1899-12-30T00:00:00"/>
    <n v="0"/>
    <d v="1899-12-30T00:00:00"/>
    <n v="0"/>
    <d v="1899-12-30T00:00:00"/>
    <n v="242"/>
  </r>
  <r>
    <s v="Tienda Virtual "/>
    <n v="200"/>
    <x v="5"/>
    <s v="20206231410000016E"/>
    <n v="81271"/>
    <x v="1"/>
    <x v="33"/>
    <x v="0"/>
    <s v="Acuerdo Marco de Precios "/>
    <s v="Subdirección Administrativa y Financiera"/>
    <s v="CONTRATAR EL SERVICIO INTEGRAL DE ASEO Y CAFETERIA REGION 16: CFSM Puerto Carreño."/>
    <s v="76111501 / 90101700 "/>
    <m/>
    <n v="10395839.4"/>
    <n v="25120"/>
    <s v="A-02-02-02-006-003 / A-02-02-02-008-005"/>
    <x v="0"/>
    <s v="En ejecución"/>
    <n v="45955"/>
    <s v="marzo"/>
    <x v="38"/>
    <s v="orden de Compra "/>
    <s v="REGIONAL"/>
    <s v="Puerto Carreño"/>
    <s v="SERVICIOS DE ASEO, CAFETERIA Y OUTSOURCING SEASIN LIMITADA"/>
    <n v="900229503"/>
    <n v="2"/>
    <n v="87920"/>
    <d v="2020-03-13T00:00:00"/>
    <n v="10395838.99"/>
    <n v="0"/>
    <n v="0"/>
    <n v="0"/>
    <n v="10395838.99"/>
    <s v="Si "/>
    <d v="2020-03-10T00:00:00"/>
    <s v="41 CUMPLIM+ PAGO D SALARIOS_PRESTAC SOC LEGALES"/>
    <d v="2020-03-10T00:00:00"/>
    <d v="2020-10-31T00:00:00"/>
    <n v="235"/>
    <s v="GUTIERREZ FORERO EDISSON"/>
    <n v="86069766"/>
    <n v="0"/>
    <d v="1899-12-30T00:00:00"/>
    <n v="0"/>
    <d v="1899-12-30T00:00:00"/>
    <n v="0"/>
    <d v="1899-12-30T00:00:00"/>
    <n v="0"/>
    <d v="1899-12-30T00:00:00"/>
    <n v="0"/>
    <d v="1899-12-30T00:00:00"/>
    <n v="0"/>
    <d v="1899-12-30T00:00:00"/>
    <n v="10395838.99"/>
    <n v="0"/>
    <d v="1899-12-30T00:00:00"/>
    <n v="0"/>
    <d v="1899-12-30T00:00:00"/>
    <n v="0"/>
    <d v="1899-12-30T00:00:00"/>
    <n v="0"/>
    <d v="1899-12-30T00:00:00"/>
    <n v="235"/>
  </r>
  <r>
    <s v="Tienda Virtual "/>
    <n v="201"/>
    <x v="5"/>
    <s v="20206231410000015E"/>
    <n v="81272"/>
    <x v="1"/>
    <x v="33"/>
    <x v="0"/>
    <s v="Acuerdo Marco de Precios "/>
    <s v="Subdirección Administrativa y Financiera"/>
    <s v="CONTRATAR EL SERVICIO INTEGRAL DE ASEO Y CAFETERIA REGION 18: PCM Puerto INIRIDA."/>
    <s v="76111501 / 90101700 "/>
    <m/>
    <n v="10953977.800000001"/>
    <n v="25220"/>
    <s v="A-02-02-02-006-003 / A-02-02-02-008-005"/>
    <x v="0"/>
    <s v="En ejecución"/>
    <n v="45954"/>
    <s v="marzo"/>
    <x v="38"/>
    <s v="orden de Compra "/>
    <s v="REGIONAL"/>
    <s v="Puerto Inírida "/>
    <s v="SERVICIOS DE ASEO, CAFETERIA Y OUTSOURCING SEASIN LIMITADA"/>
    <n v="900229503"/>
    <n v="2"/>
    <n v="84820"/>
    <d v="2020-03-10T00:00:00"/>
    <n v="10953977.800000001"/>
    <n v="0"/>
    <n v="0"/>
    <n v="0"/>
    <n v="10953977.800000001"/>
    <s v="Si "/>
    <d v="2020-03-10T00:00:00"/>
    <s v="41 CUMPLIM+ PAGO D SALARIOS_PRESTAC SOC LEGALES"/>
    <d v="2020-03-10T00:00:00"/>
    <d v="2020-10-31T00:00:00"/>
    <n v="235"/>
    <s v="ZUNIGA MORA RAFAEL RICARDO"/>
    <n v="80037461"/>
    <n v="0"/>
    <d v="1899-12-30T00:00:00"/>
    <n v="0"/>
    <d v="1899-12-30T00:00:00"/>
    <n v="0"/>
    <d v="1899-12-30T00:00:00"/>
    <n v="0"/>
    <d v="1899-12-30T00:00:00"/>
    <n v="0"/>
    <d v="1899-12-30T00:00:00"/>
    <n v="0"/>
    <d v="1899-12-30T00:00:00"/>
    <n v="10953977.800000001"/>
    <n v="0"/>
    <d v="1899-12-30T00:00:00"/>
    <n v="0"/>
    <d v="1899-12-30T00:00:00"/>
    <n v="0"/>
    <d v="1899-12-30T00:00:00"/>
    <n v="0"/>
    <d v="1899-12-30T00:00:00"/>
    <n v="235"/>
  </r>
  <r>
    <s v="Secop II"/>
    <n v="71"/>
    <x v="5"/>
    <s v="20206231405000050E"/>
    <s v="MC-008-2020"/>
    <x v="1"/>
    <x v="34"/>
    <x v="2"/>
    <s v="Mínima Cuantía"/>
    <s v="Subdirección Administrativa y Financiera"/>
    <s v="CONTRATAR EL SERVICIO DE MANTENIMIENTO PREVENTIVO Y CORRECTIVO INCLUIDO REPUESTOS PARA LOS VEHÍCULOS MULTIMARCA EN LA REGIONAL OCCIDENTE."/>
    <s v="78181502/03/05/07"/>
    <m/>
    <n v="17000000"/>
    <n v="20720"/>
    <s v="A-02-02-02-008-007"/>
    <x v="0"/>
    <s v="En ejecución"/>
    <s v="AO-003-2020"/>
    <s v="marzo"/>
    <x v="38"/>
    <s v="Suministro"/>
    <s v="Regional Occidente"/>
    <s v="Cali"/>
    <s v="ARAUTOS LTDA"/>
    <n v="800191543"/>
    <n v="8"/>
    <n v="85820"/>
    <d v="2020-03-11T00:00:00"/>
    <n v="17000000"/>
    <n v="0"/>
    <n v="0"/>
    <n v="0"/>
    <n v="17000000"/>
    <s v="No"/>
    <s v="N/A"/>
    <s v="N/A"/>
    <d v="2020-03-10T00:00:00"/>
    <d v="2020-12-31T00:00:00"/>
    <n v="296"/>
    <s v="TELLO LOPEZ AIDA LORENA"/>
    <n v="27082113"/>
    <n v="0"/>
    <d v="1899-12-30T00:00:00"/>
    <n v="0"/>
    <d v="1899-12-30T00:00:00"/>
    <n v="0"/>
    <d v="1899-12-30T00:00:00"/>
    <n v="0"/>
    <d v="1899-12-30T00:00:00"/>
    <n v="0"/>
    <d v="1899-12-30T00:00:00"/>
    <n v="0"/>
    <d v="1899-12-30T00:00:00"/>
    <n v="17000000"/>
    <n v="0"/>
    <d v="1899-12-30T00:00:00"/>
    <n v="0"/>
    <d v="1899-12-30T00:00:00"/>
    <n v="0"/>
    <d v="1899-12-30T00:00:00"/>
    <n v="0"/>
    <d v="1899-12-30T00:00:00"/>
    <n v="296"/>
  </r>
  <r>
    <s v="Secop II"/>
    <n v="84"/>
    <x v="5"/>
    <s v="20206231405000066E"/>
    <s v="PCD-038-2020"/>
    <x v="1"/>
    <x v="34"/>
    <x v="1"/>
    <s v="Prestación de Servicios Profesionales "/>
    <s v="Oficina Asesora Jurídica"/>
    <s v="Contratar la 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
    <n v="82121802"/>
    <m/>
    <n v="31350000"/>
    <n v="24020"/>
    <s v="A-02-02-02-008-004"/>
    <x v="3"/>
    <s v="N/A"/>
    <s v="N/A"/>
    <s v="enero"/>
    <x v="19"/>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55"/>
    <x v="0"/>
    <s v="20206231405000047E"/>
    <s v="SIP-002-2020"/>
    <x v="1"/>
    <x v="35"/>
    <x v="0"/>
    <s v="Subasta Inversa Electrónica"/>
    <s v="Oficina de Tecnología de la Informacion"/>
    <s v="Contratar la prestación del servicio de mantenimiento preventivo y correctivo con bolsa de repuestos para los componentes de los CCTV, de acuerdo con los requerimientos técnicos de la Unidad Administrativa Especial Migración Colombia"/>
    <n v="43233200"/>
    <s v="Difusión de Tecnologías de Información y Telecomunicaciones"/>
    <n v="100450679"/>
    <n v="17420"/>
    <s v="C-1199-1002-10-0-1199001-02"/>
    <x v="0"/>
    <s v="En ejecución"/>
    <s v="CO-046-2020"/>
    <s v="abril"/>
    <x v="43"/>
    <s v="Prestación de Servicios"/>
    <s v="Nivel Central"/>
    <s v="Bogotá D.C."/>
    <s v="VOXCOM TELECOMUNICACIONES SAS"/>
    <n v="830106748"/>
    <n v="8"/>
    <n v="122220"/>
    <d v="2020-04-28T00:00:00"/>
    <n v="100343665"/>
    <n v="0"/>
    <n v="0"/>
    <n v="0"/>
    <n v="100343665"/>
    <s v="Si "/>
    <d v="1899-12-30T00:00:00"/>
    <s v="N/A"/>
    <d v="2020-04-28T00:00:00"/>
    <d v="2020-12-31T00:00:00"/>
    <n v="247"/>
    <s v="LEONARDO SIERRA JIMENEZ"/>
    <n v="79787263"/>
    <n v="0"/>
    <d v="1899-12-30T00:00:00"/>
    <n v="0"/>
    <d v="1899-12-30T00:00:00"/>
    <n v="0"/>
    <d v="1899-12-30T00:00:00"/>
    <n v="0"/>
    <d v="1899-12-30T00:00:00"/>
    <n v="0"/>
    <d v="1899-12-30T00:00:00"/>
    <n v="0"/>
    <d v="1899-12-30T00:00:00"/>
    <n v="100343665"/>
    <n v="0"/>
    <d v="1899-12-30T00:00:00"/>
    <n v="0"/>
    <d v="1899-12-30T00:00:00"/>
    <n v="0"/>
    <d v="1899-12-30T00:00:00"/>
    <n v="0"/>
    <d v="1899-12-30T00:00:00"/>
    <n v="247"/>
  </r>
  <r>
    <s v="Secop II"/>
    <n v="67"/>
    <x v="0"/>
    <s v="20206231411000009E"/>
    <s v="SIP-003-2020"/>
    <x v="1"/>
    <x v="35"/>
    <x v="0"/>
    <s v="Subasta Inversa Electrónica"/>
    <s v="Subdirección Administrativa y Financiera"/>
    <s v="Contratar el suministro de materiales ferroeléctricos para atender los requerimientos que, en materia de mantenimiento locativo, hidráulico y eléctrico, se presenten en las regionales de Migración Colombia a nivel nacional."/>
    <n v="40141700"/>
    <s v="Componentes y Equipos para Distribución y Sistemas de Acondicionamiento "/>
    <n v="220000000"/>
    <n v="22420"/>
    <s v="A-02-02-01-001-005"/>
    <x v="0"/>
    <s v="En ejecución"/>
    <s v="CO 074 2020"/>
    <s v="junio"/>
    <x v="44"/>
    <s v="Suministro"/>
    <s v="Nivel Central"/>
    <s v="N/A"/>
    <s v="FULL SOLUCIONES EMPRESARIALES SAS"/>
    <n v="900265299"/>
    <n v="7"/>
    <n v="158020"/>
    <d v="2020-06-16T00:00:00"/>
    <n v="220000000"/>
    <n v="0"/>
    <n v="0"/>
    <n v="0"/>
    <n v="220000000"/>
    <s v="Si "/>
    <d v="2020-06-17T00:00:00"/>
    <s v="CUMPLIMIENTO Y CALIDAD DE LOS BIENES"/>
    <d v="2020-03-23T00:00:00"/>
    <d v="2020-12-31T00:00:00"/>
    <n v="283"/>
    <s v="CARLOS EDUARDO USECHE OVALLES "/>
    <n v="1020712442"/>
    <n v="0"/>
    <d v="1899-12-30T00:00:00"/>
    <n v="0"/>
    <d v="1899-12-30T00:00:00"/>
    <n v="0"/>
    <d v="1899-12-30T00:00:00"/>
    <n v="0"/>
    <d v="1899-12-30T00:00:00"/>
    <n v="0"/>
    <d v="1899-12-30T00:00:00"/>
    <n v="0"/>
    <d v="1899-12-30T00:00:00"/>
    <n v="220000000"/>
    <n v="0"/>
    <d v="1899-12-30T00:00:00"/>
    <n v="0"/>
    <d v="1899-12-30T00:00:00"/>
    <n v="0"/>
    <d v="1899-12-30T00:00:00"/>
    <n v="0"/>
    <d v="1899-12-30T00:00:00"/>
    <n v="283"/>
  </r>
  <r>
    <s v="Tienda Virtual "/>
    <n v="99"/>
    <x v="5"/>
    <s v="20206231410000012E"/>
    <n v="76863"/>
    <x v="1"/>
    <x v="35"/>
    <x v="0"/>
    <s v="Grandes Superficies"/>
    <s v="Subdirección de Talento Humano "/>
    <s v="CONTRATAR LA ADQUISICION DE SILLAS PARA LOS FUNCIONARIOS DE MIGRACION COLOMBIA"/>
    <n v="56101500"/>
    <m/>
    <n v="19500000"/>
    <n v="22620"/>
    <s v="A-02-01-01-003-008"/>
    <x v="0"/>
    <s v="En ejecución"/>
    <n v="45477"/>
    <s v="febrero"/>
    <x v="45"/>
    <s v="orden de Compra "/>
    <s v="Nivel Central"/>
    <s v="Bogotá D.C."/>
    <s v="CENCONSUD COLOMBIA S.A."/>
    <n v="900155107"/>
    <n v="1"/>
    <n v="66820"/>
    <d v="2020-02-25T00:00:00"/>
    <n v="19359395"/>
    <n v="0"/>
    <n v="0"/>
    <n v="0"/>
    <n v="19359395"/>
    <s v="No"/>
    <d v="1899-12-30T00:00:00"/>
    <s v="N/A"/>
    <d v="2020-02-25T00:00:00"/>
    <d v="2020-04-25T00:00:00"/>
    <n v="60"/>
    <s v="ORLANDO TOCANCIPA "/>
    <n v="79292555"/>
    <n v="0"/>
    <d v="1899-12-30T00:00:00"/>
    <n v="0"/>
    <d v="1899-12-30T00:00:00"/>
    <n v="0"/>
    <d v="1899-12-30T00:00:00"/>
    <n v="0"/>
    <d v="1899-12-30T00:00:00"/>
    <n v="0"/>
    <d v="1899-12-30T00:00:00"/>
    <n v="0"/>
    <d v="1899-12-30T00:00:00"/>
    <n v="19359395"/>
    <n v="0"/>
    <d v="1899-12-30T00:00:00"/>
    <n v="0"/>
    <d v="1899-12-30T00:00:00"/>
    <n v="0"/>
    <d v="1899-12-30T00:00:00"/>
    <n v="0"/>
    <d v="1899-12-30T00:00:00"/>
    <n v="60"/>
  </r>
  <r>
    <s v="Secop II"/>
    <n v="114"/>
    <x v="2"/>
    <s v="20206231403000006E"/>
    <s v="SIP-006-2020"/>
    <x v="1"/>
    <x v="35"/>
    <x v="0"/>
    <s v="Subasta Inversa Electrónica"/>
    <s v="Oficina de Tecnología de la Informacion"/>
    <s v="Adquirir extensión de garantía para los servidores marca DELL, con su debido soporte, que hacen parte de la plataforma tecnológica de la Unidad Administrativa Especial Migración Colombia."/>
    <n v="81111500"/>
    <s v="Ingeniería de software o hardware"/>
    <n v="166824121"/>
    <n v="21820"/>
    <s v="C-1199-1002-10-0-1199001-02 "/>
    <x v="0"/>
    <s v="En ejecución"/>
    <s v="CO-042-2020"/>
    <s v="abril"/>
    <x v="46"/>
    <s v="Compraventa"/>
    <s v="Nivel Nacional "/>
    <s v="Bogotá D.C."/>
    <s v="ORIGIN IT SAS "/>
    <n v="900471414"/>
    <n v="0"/>
    <n v="110720"/>
    <d v="2020-04-15T00:00:00"/>
    <n v="166740000"/>
    <n v="0"/>
    <n v="0"/>
    <n v="0"/>
    <n v="166740000"/>
    <s v="Si "/>
    <d v="2020-04-20T00:00:00"/>
    <s v="2 CUMPLIMIENTO"/>
    <d v="2020-04-15T00:00:00"/>
    <d v="2020-05-15T00:00:00"/>
    <n v="30"/>
    <s v="OLAYA CARDONA JUAN ALEJANDRO"/>
    <n v="1087989085"/>
    <n v="0"/>
    <d v="1899-12-30T00:00:00"/>
    <n v="0"/>
    <d v="1899-12-30T00:00:00"/>
    <n v="0"/>
    <d v="1899-12-30T00:00:00"/>
    <n v="0"/>
    <d v="1899-12-30T00:00:00"/>
    <n v="0"/>
    <d v="1899-12-30T00:00:00"/>
    <n v="0"/>
    <d v="1899-12-30T00:00:00"/>
    <n v="166740000"/>
    <n v="0"/>
    <d v="1899-12-30T00:00:00"/>
    <n v="0"/>
    <d v="1899-12-30T00:00:00"/>
    <n v="0"/>
    <d v="1899-12-30T00:00:00"/>
    <n v="0"/>
    <d v="1899-12-30T00:00:00"/>
    <n v="30"/>
  </r>
  <r>
    <s v="Secop II"/>
    <n v="3"/>
    <x v="2"/>
    <s v="20206231405000062E"/>
    <s v="PCD-036-2020"/>
    <x v="1"/>
    <x v="36"/>
    <x v="1"/>
    <s v="Prestación de apoyo a la Gestión"/>
    <s v="Subdirección Administrativa y Financiera"/>
    <s v="Contratar la prestación de los servicios técnicos de apoyo a la gestión, con autonomía técnica y administrativa para apoyar al Grupo de Soporte a la Gestión Regional de la Subdirección Administrativa y Financiera, de acuerdo con las condiciones y especificaciones técnicas descritas en los Estudios Previos."/>
    <n v="80161504"/>
    <s v="Servicios de Oficina"/>
    <n v="18095000"/>
    <n v="22220"/>
    <s v="A-02-02-02-008-003 "/>
    <x v="0"/>
    <s v="En ejecución"/>
    <s v="CO-033-2020"/>
    <s v="febrero"/>
    <x v="45"/>
    <s v="Prestación de Servicios  de Apoyo a la gestión"/>
    <s v="Nivel Central"/>
    <s v="Bogotá D.C."/>
    <s v="ANDREA DE LOS ANGELES MONTAÑA MARTINEZ "/>
    <n v="1020736151"/>
    <m/>
    <n v="67120"/>
    <d v="2020-02-25T00:00:00"/>
    <n v="18095000"/>
    <n v="0"/>
    <n v="0"/>
    <n v="0"/>
    <n v="18095000"/>
    <s v="No"/>
    <d v="1899-12-30T00:00:00"/>
    <s v="N/A"/>
    <d v="2020-02-25T00:00:00"/>
    <d v="2020-09-25T00:00:00"/>
    <n v="213"/>
    <s v="PENA MORENO HAROLD DAVID"/>
    <n v="79987754"/>
    <n v="0"/>
    <d v="1899-12-30T00:00:00"/>
    <n v="0"/>
    <d v="1899-12-30T00:00:00"/>
    <n v="0"/>
    <d v="1899-12-30T00:00:00"/>
    <n v="0"/>
    <d v="1899-12-30T00:00:00"/>
    <n v="0"/>
    <d v="1899-12-30T00:00:00"/>
    <n v="0"/>
    <d v="1899-12-30T00:00:00"/>
    <n v="18095000"/>
    <n v="0"/>
    <d v="1899-12-30T00:00:00"/>
    <n v="0"/>
    <d v="1899-12-30T00:00:00"/>
    <n v="0"/>
    <d v="1899-12-30T00:00:00"/>
    <n v="0"/>
    <d v="1899-12-30T00:00:00"/>
    <n v="213"/>
  </r>
  <r>
    <s v="Secop II"/>
    <n v="58"/>
    <x v="2"/>
    <s v="20206231405000060E"/>
    <s v="PCD-035-2020"/>
    <x v="1"/>
    <x v="36"/>
    <x v="1"/>
    <s v="Prestación de apoyo a la Gestión"/>
    <s v="Subdirección de Talento Humano "/>
    <s v="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20”. Lo anterior, de acuerdo con las condiciones señaladas en las especificaciones y condiciones técnicas de los estudios previos."/>
    <s v="80161504 - 80161500"/>
    <s v="Servicios de oficina - Servicios de apoyo gerencial"/>
    <n v="11291280"/>
    <n v="21320"/>
    <s v="A-02-02-02-008-003"/>
    <x v="0"/>
    <s v="En ejecución"/>
    <s v="CO-034-2020"/>
    <s v="febrero"/>
    <x v="45"/>
    <s v="Prestación de Servicios  de Apoyo a la gestión"/>
    <s v="Nivel Central"/>
    <s v="Bogotá D.C."/>
    <s v="AZUCENA PINZÓN RODRIGUEZ "/>
    <n v="51727720"/>
    <m/>
    <n v="67220"/>
    <d v="2020-02-25T00:00:00"/>
    <n v="11291280"/>
    <n v="0"/>
    <n v="0"/>
    <n v="0"/>
    <n v="11291280"/>
    <s v="No"/>
    <d v="1899-12-30T00:00:00"/>
    <s v="N/A"/>
    <d v="2020-02-25T00:00:00"/>
    <d v="2020-09-25T00:00:00"/>
    <n v="213"/>
    <s v="GRANADOS CRUZ CRISTHY LEIDI"/>
    <n v="21094954"/>
    <n v="0"/>
    <d v="1899-12-30T00:00:00"/>
    <n v="0"/>
    <d v="1899-12-30T00:00:00"/>
    <n v="0"/>
    <d v="1899-12-30T00:00:00"/>
    <n v="0"/>
    <d v="1899-12-30T00:00:00"/>
    <n v="0"/>
    <d v="1899-12-30T00:00:00"/>
    <n v="0"/>
    <d v="1899-12-30T00:00:00"/>
    <n v="11291280"/>
    <n v="0"/>
    <d v="1899-12-30T00:00:00"/>
    <n v="0"/>
    <d v="1899-12-30T00:00:00"/>
    <n v="0"/>
    <d v="1899-12-30T00:00:00"/>
    <n v="0"/>
    <d v="1899-12-30T00:00:00"/>
    <n v="213"/>
  </r>
  <r>
    <s v="Secop II"/>
    <n v="68"/>
    <x v="0"/>
    <s v="20206231405000065E"/>
    <s v="SIP-004-2020"/>
    <x v="1"/>
    <x v="36"/>
    <x v="0"/>
    <s v="Subasta Inversa Electrónica"/>
    <s v="Subdirección Administrativa y Financiera"/>
    <s v="Contratar la prestación del servicio de mantenimiento general preventivo y correctivo con suministro de repuestos, para los equipos de aire acondicionado en los inmuebles a cargo de Migración Colombia a nivel nacional. "/>
    <n v="72101511"/>
    <s v="Servicios de Edificación, Construcción de Instalaciones y Mantenimiento"/>
    <n v="100000000"/>
    <n v="23420"/>
    <s v="A-02-02-02-008-007"/>
    <x v="0"/>
    <s v="En ejecución"/>
    <s v="CO 059 2020 "/>
    <s v="mayo"/>
    <x v="47"/>
    <s v="Prestación de Servicios"/>
    <s v="Nivel Nacional "/>
    <s v="N/A"/>
    <s v="COMERCIALIZADORA ELECTROMERO SAS"/>
    <n v="900495749"/>
    <n v="6"/>
    <n v="133320"/>
    <n v="100000000"/>
    <n v="0"/>
    <n v="0"/>
    <n v="0"/>
    <n v="0"/>
    <n v="0"/>
    <s v="Si "/>
    <d v="2020-05-13T00:00:00"/>
    <s v="cumplimiento , salario y prestaciones, calidad del servicio, correcto funcionamiento de los bienes, resposabilidad extracontractual"/>
    <d v="2020-05-13T00:00:00"/>
    <d v="2020-12-31T00:00:00"/>
    <n v="232"/>
    <s v="CARLOS EDUARDO USECHE OVALLES "/>
    <n v="1020712442"/>
    <n v="0"/>
    <d v="1899-12-30T00:00:00"/>
    <n v="0"/>
    <d v="1899-12-30T00:00:00"/>
    <n v="0"/>
    <d v="1899-12-30T00:00:00"/>
    <n v="0"/>
    <d v="1899-12-30T00:00:00"/>
    <n v="0"/>
    <d v="1899-12-30T00:00:00"/>
    <n v="0"/>
    <d v="1899-12-30T00:00:00"/>
    <n v="0"/>
    <n v="0"/>
    <d v="1899-12-30T00:00:00"/>
    <n v="0"/>
    <d v="1899-12-30T00:00:00"/>
    <n v="0"/>
    <d v="1899-12-30T00:00:00"/>
    <n v="0"/>
    <d v="1899-12-30T00:00:00"/>
    <n v="232"/>
  </r>
  <r>
    <s v="Secop II"/>
    <n v="60"/>
    <x v="2"/>
    <s v="20206231405000077E"/>
    <s v="PCD-037-2020"/>
    <x v="1"/>
    <x v="37"/>
    <x v="1"/>
    <s v="Prestación de apoyo a la Gestión"/>
    <s v="Oficina de Tecnología de la Informacion"/>
    <s v="Contratar la  prestación de los  servicios de apoyo a la gestión en la oficina de tecnología de la información, de acuerdo con las condiciones y especificaciones técnicas descritas en los estudios previos."/>
    <n v="81111803"/>
    <s v="Mantenimiento o soporte de redes de área local (LAN)"/>
    <n v="16100000"/>
    <n v="22720"/>
    <s v="C-1199-1002-10-0-1199001-02"/>
    <x v="0"/>
    <s v="En ejecución"/>
    <s v="CO-036-2020"/>
    <s v="marzo"/>
    <x v="48"/>
    <s v="Prestación de Servicios  de Apoyo a la gestión"/>
    <s v="Nivel Central"/>
    <s v="Bogotá D.C."/>
    <s v="NESTOR MONTENEGRO GOMEZ  "/>
    <n v="19262345"/>
    <m/>
    <n v="71820"/>
    <d v="2020-03-02T00:00:00"/>
    <n v="16100000"/>
    <n v="0"/>
    <n v="0"/>
    <n v="0"/>
    <n v="16100000"/>
    <s v="No"/>
    <d v="1899-12-30T00:00:00"/>
    <s v="N/A"/>
    <d v="2020-03-03T00:00:00"/>
    <d v="2020-10-03T00:00:00"/>
    <n v="214"/>
    <s v="GERMAN RUBIANO BELTRAN"/>
    <n v="79347330"/>
    <n v="0"/>
    <d v="1899-12-30T00:00:00"/>
    <n v="0"/>
    <d v="1899-12-30T00:00:00"/>
    <n v="0"/>
    <d v="1899-12-30T00:00:00"/>
    <n v="0"/>
    <d v="1899-12-30T00:00:00"/>
    <n v="0"/>
    <d v="1899-12-30T00:00:00"/>
    <n v="0"/>
    <d v="1899-12-30T00:00:00"/>
    <n v="16100000"/>
    <n v="0"/>
    <d v="1899-12-30T00:00:00"/>
    <n v="0"/>
    <d v="1899-12-30T00:00:00"/>
    <n v="0"/>
    <d v="1899-12-30T00:00:00"/>
    <n v="0"/>
    <d v="1899-12-30T00:00:00"/>
    <n v="214"/>
  </r>
  <r>
    <s v="Secop II"/>
    <n v="92"/>
    <x v="2"/>
    <s v="20206231405000056E"/>
    <s v="SIP-007-2020"/>
    <x v="1"/>
    <x v="37"/>
    <x v="0"/>
    <s v="Subasta Inversa Electrónica"/>
    <s v="Oficina de Tecnología de la Informacion"/>
    <s v="Contratar la prestación del servicio de videoconferencia entre las sedes de la Unidad Administrativa Especial Migración Colombia, de acuerdo con los requerimientos técnicos de la Entidad."/>
    <n v="81111800"/>
    <s v="Servicios de Sistemas y Administración de Componentes de Sistemas"/>
    <n v="410913081"/>
    <n v="22320"/>
    <s v="C-1199-1002-10-0-1199001-02"/>
    <x v="2"/>
    <s v="N/A"/>
    <s v="N/A"/>
    <s v="enero"/>
    <x v="19"/>
    <s v="N/A"/>
    <s v="N/A"/>
    <s v="N/A"/>
    <s v="N/A"/>
    <s v="N/A"/>
    <m/>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95"/>
    <x v="0"/>
    <s v="20206231403000005E"/>
    <s v="SIP-005-2020"/>
    <x v="1"/>
    <x v="37"/>
    <x v="0"/>
    <s v="Subasta Inversa Electrónica"/>
    <s v="Oficina de Tecnología de la Informacion"/>
    <s v="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
    <n v="72103300"/>
    <s v="Servicios de mantenimiento y reparación de infraestructura"/>
    <n v="149843921"/>
    <n v="23820"/>
    <s v="C-1199-1002-10-0-1199001-02"/>
    <x v="0"/>
    <s v="En ejecución"/>
    <s v="CO 052 2020"/>
    <s v="mayo"/>
    <x v="49"/>
    <s v="Compraventa"/>
    <s v="Nivel Central"/>
    <s v="Bogotá D.C."/>
    <s v="INGEAL S.A"/>
    <n v="800039398"/>
    <n v="7"/>
    <n v="131520"/>
    <n v="149822500"/>
    <n v="0"/>
    <n v="0"/>
    <n v="0"/>
    <n v="0"/>
    <n v="0"/>
    <s v="Si "/>
    <d v="2020-05-14T00:00:00"/>
    <s v="cumplimiento, salario y prestaciones, calidad del servicio, responsabilidad extracontractual"/>
    <d v="2020-05-14T00:00:00"/>
    <d v="2020-12-31T00:00:00"/>
    <n v="231"/>
    <s v="EDGAR CASTIBLANCO "/>
    <n v="19477329"/>
    <n v="0"/>
    <d v="1899-12-30T00:00:00"/>
    <n v="0"/>
    <d v="1899-12-30T00:00:00"/>
    <n v="0"/>
    <d v="1899-12-30T00:00:00"/>
    <n v="0"/>
    <d v="1899-12-30T00:00:00"/>
    <n v="0"/>
    <d v="1899-12-30T00:00:00"/>
    <n v="0"/>
    <d v="1899-12-30T00:00:00"/>
    <n v="0"/>
    <n v="0"/>
    <d v="1899-12-30T00:00:00"/>
    <n v="0"/>
    <d v="1899-12-30T00:00:00"/>
    <n v="0"/>
    <d v="1899-12-30T00:00:00"/>
    <n v="0"/>
    <d v="1899-12-30T00:00:00"/>
    <n v="231"/>
  </r>
  <r>
    <s v="Secop II"/>
    <n v="96"/>
    <x v="2"/>
    <s v="20206231405000054E"/>
    <s v="SIP-008-2020"/>
    <x v="1"/>
    <x v="37"/>
    <x v="0"/>
    <s v="Subasta Inversa Electrónica"/>
    <s v="Oficina de Tecnología de la Informacion"/>
    <s v="Contratar el mantenimiento, soporte y suscripción de SmartNet para los equipos de conectividad CISCO de conformidad con las especificaciones técnicas de la Unidad Administrativa Especial Migración Colombia."/>
    <n v="72103300"/>
    <s v="Servicios de mantenimiento y reparación de infraestructura"/>
    <n v="135350119"/>
    <n v="22520"/>
    <s v="C-1199-1002-10-0-1199001-02"/>
    <x v="2"/>
    <s v="N/A"/>
    <s v="N/A"/>
    <s v="enero"/>
    <x v="19"/>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70"/>
    <x v="2"/>
    <s v="20206231405000058E"/>
    <s v="SIP-009-2020"/>
    <x v="1"/>
    <x v="38"/>
    <x v="0"/>
    <s v="Subasta Inversa Electrónica"/>
    <s v="Subdirección Administrativa y Financiera"/>
    <s v="Contratar la prestación del servicio de mantenimiento general preventivo y correctivo para las plantas eléctricas a cargo de Migración Colombia a Nivel Nacional."/>
    <n v="72151514"/>
    <s v="Servicio de mantenimiento de energía de emergencia o de reserva"/>
    <n v="95000000"/>
    <n v="23620"/>
    <s v="A-02-02-02-008-007 "/>
    <x v="2"/>
    <s v="N/A"/>
    <s v="N/A"/>
    <s v="enero"/>
    <x v="19"/>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75"/>
    <x v="0"/>
    <s v="20206231405000068E"/>
    <s v="MC-011-2020"/>
    <x v="1"/>
    <x v="38"/>
    <x v="2"/>
    <s v="Mínima Cuantía"/>
    <s v="Subdirección Administrativa y Financiera"/>
    <s v="CONTRATAR EL SERVICIO DE MANTENIMIENTO PREVENTIVO Y CORRECTIVO INCLUIDO REPUESTOS PARA EL PARQUE AUTOMOTOR DE LA REGIONAL AMAZONAS."/>
    <n v="78181502"/>
    <s v="Servicios de mantenimiento y reparación de vehículos"/>
    <n v="17000000"/>
    <n v="21420"/>
    <s v="A-02-02-02-008-007"/>
    <x v="0"/>
    <s v="En ejecución"/>
    <s v="AO-006-2020"/>
    <s v="marzo"/>
    <x v="25"/>
    <s v="Prestación de Servicios"/>
    <s v="Regional Amazonas"/>
    <s v="Leticia"/>
    <s v="FAUSTO PASTOR CUELLAR CUELLAR"/>
    <n v="80525481"/>
    <n v="4"/>
    <n v="92220"/>
    <d v="2020-03-18T00:00:00"/>
    <n v="17000000"/>
    <n v="0"/>
    <n v="0"/>
    <n v="0"/>
    <n v="17000000"/>
    <s v="No"/>
    <d v="1899-12-30T00:00:00"/>
    <s v="N/A"/>
    <d v="2020-03-18T00:00:00"/>
    <d v="2020-12-31T00:00:00"/>
    <n v="288"/>
    <s v="MARCOS AVILA BARBOSA"/>
    <n v="15886912"/>
    <n v="0"/>
    <d v="1899-12-30T00:00:00"/>
    <n v="0"/>
    <d v="1899-12-30T00:00:00"/>
    <n v="0"/>
    <d v="1899-12-30T00:00:00"/>
    <n v="0"/>
    <d v="1899-12-30T00:00:00"/>
    <n v="0"/>
    <d v="1899-12-30T00:00:00"/>
    <n v="0"/>
    <d v="1899-12-30T00:00:00"/>
    <n v="17000000"/>
    <n v="0"/>
    <d v="1899-12-30T00:00:00"/>
    <n v="0"/>
    <d v="1899-12-30T00:00:00"/>
    <n v="0"/>
    <d v="1899-12-30T00:00:00"/>
    <n v="0"/>
    <d v="1899-12-30T00:00:00"/>
    <n v="288"/>
  </r>
  <r>
    <s v="Secop II"/>
    <n v="77"/>
    <x v="0"/>
    <s v="20206231405000067E"/>
    <s v="MC-012-2020"/>
    <x v="1"/>
    <x v="38"/>
    <x v="2"/>
    <s v="Mínima Cuantía"/>
    <s v="Subdirección Administrativa y Financiera"/>
    <s v="CONTRATAR EL SERVICIO DE MANTENIMIENTO PREVENTIVO Y CORRECTIVO INCLUIDO REPUESTOS PARA EL PARQUE AUTOMOTOR DE LA REGIONAL ANTIOQUIA."/>
    <n v="78181502"/>
    <s v="Servicios de mantenimiento y reparación de vehículos"/>
    <n v="17000000"/>
    <n v="21020"/>
    <s v="A-02-02-02-008-007"/>
    <x v="0"/>
    <s v="En ejecución"/>
    <s v="AO-007-2020"/>
    <s v="marzo"/>
    <x v="50"/>
    <s v="Prestación de Servicios"/>
    <s v="Regional  Antioquia"/>
    <s v="Medellín"/>
    <s v="DIEGO LOPEZ S.A.S"/>
    <n v="890302988"/>
    <n v="7"/>
    <n v="96020"/>
    <d v="2020-03-25T00:00:00"/>
    <n v="17000000"/>
    <n v="0"/>
    <n v="0"/>
    <n v="0"/>
    <n v="17000000"/>
    <s v="No"/>
    <d v="1899-12-30T00:00:00"/>
    <s v="N/A"/>
    <d v="2020-03-25T00:00:00"/>
    <d v="2020-12-31T00:00:00"/>
    <n v="281"/>
    <s v="JAIRO ROJAS PEREZ"/>
    <n v="19333768"/>
    <n v="0"/>
    <d v="1899-12-30T00:00:00"/>
    <n v="0"/>
    <d v="1899-12-30T00:00:00"/>
    <n v="0"/>
    <d v="1899-12-30T00:00:00"/>
    <n v="0"/>
    <d v="1899-12-30T00:00:00"/>
    <n v="0"/>
    <d v="1899-12-30T00:00:00"/>
    <n v="0"/>
    <d v="1899-12-30T00:00:00"/>
    <n v="17000000"/>
    <n v="0"/>
    <d v="1899-12-30T00:00:00"/>
    <n v="0"/>
    <d v="1899-12-30T00:00:00"/>
    <n v="0"/>
    <d v="1899-12-30T00:00:00"/>
    <n v="0"/>
    <d v="1899-12-30T00:00:00"/>
    <n v="281"/>
  </r>
  <r>
    <s v="Secop II"/>
    <n v="79"/>
    <x v="2"/>
    <s v="20206231407000003E"/>
    <s v="MC-009-2020"/>
    <x v="1"/>
    <x v="38"/>
    <x v="2"/>
    <s v="Mínima Cuantía"/>
    <s v="Subdirección Administrativa y Financiera"/>
    <s v="Contratar el servicio de mantenimiento preventivo y correctivo incluido repuestos para el parque automotor asignado a la Regional Guajira."/>
    <n v="78181502"/>
    <s v="Servicios de mantenimiento y reparación de vehículos"/>
    <n v="37000000"/>
    <n v="20920"/>
    <s v="A-02-02-02-008-007 "/>
    <x v="0"/>
    <s v="En ejecución"/>
    <s v="AO-009-2020"/>
    <s v="marzo"/>
    <x v="50"/>
    <s v="Aceptación de oferta"/>
    <s v="Regional Guajira"/>
    <s v="Riohacha"/>
    <s v="FILTROS Y LUBRICANTES DE LA GUAJIRA "/>
    <n v="84079101"/>
    <n v="1"/>
    <n v="98020"/>
    <d v="2020-03-30T00:00:00"/>
    <n v="37000000"/>
    <n v="0"/>
    <n v="0"/>
    <n v="0"/>
    <n v="37000000"/>
    <s v="No"/>
    <d v="1899-12-30T00:00:00"/>
    <s v="N/A"/>
    <d v="2020-03-30T00:00:00"/>
    <d v="2020-12-31T00:00:00"/>
    <n v="276"/>
    <s v=" PONCE CALVO LEONIDAS ALBERTO "/>
    <n v="12724487"/>
    <n v="0"/>
    <d v="1899-12-30T00:00:00"/>
    <n v="0"/>
    <d v="1899-12-30T00:00:00"/>
    <n v="0"/>
    <d v="1899-12-30T00:00:00"/>
    <n v="0"/>
    <d v="1899-12-30T00:00:00"/>
    <n v="0"/>
    <d v="1899-12-30T00:00:00"/>
    <n v="0"/>
    <d v="1899-12-30T00:00:00"/>
    <n v="37000000"/>
    <n v="0"/>
    <d v="1899-12-30T00:00:00"/>
    <n v="0"/>
    <d v="1899-12-30T00:00:00"/>
    <n v="0"/>
    <d v="1899-12-30T00:00:00"/>
    <n v="0"/>
    <d v="1899-12-30T00:00:00"/>
    <n v="276"/>
  </r>
  <r>
    <s v="Secop II"/>
    <n v="80"/>
    <x v="2"/>
    <s v="20206231407000002E"/>
    <s v="MC-010-2020"/>
    <x v="1"/>
    <x v="38"/>
    <x v="2"/>
    <s v="Mínima Cuantía"/>
    <s v="Subdirección Administrativa y Financiera"/>
    <s v="Contratar el servicio de mantenimiento preventivo y correctivo incluido repuestos para el parque automotor de la regional Eje Cafetero."/>
    <n v="78181502"/>
    <s v="Servicios de mantenimiento y reparación de vehículos"/>
    <n v="17000000"/>
    <n v="20820"/>
    <s v="A-02-02-02-008-007 "/>
    <x v="0"/>
    <s v="En ejecución"/>
    <s v="AO-008-2020"/>
    <s v="marzo"/>
    <x v="51"/>
    <s v="Aceptación de oferta"/>
    <s v="Regional Eje Cafetero"/>
    <s v="Armenia"/>
    <s v="SERVIAUTOS DOSQUEBRADAS S.A.S"/>
    <n v="901046633"/>
    <n v="9"/>
    <n v="97620"/>
    <d v="2020-03-26T00:00:00"/>
    <n v="17000000"/>
    <n v="0"/>
    <n v="0"/>
    <n v="0"/>
    <n v="17000000"/>
    <s v="No"/>
    <d v="1899-12-30T00:00:00"/>
    <s v="N/A"/>
    <d v="2020-03-26T00:00:00"/>
    <d v="2020-12-31T00:00:00"/>
    <n v="280"/>
    <s v="ELIZABEHT USECHE MARIN "/>
    <n v="25166983"/>
    <n v="0"/>
    <d v="1899-12-30T00:00:00"/>
    <n v="0"/>
    <d v="1899-12-30T00:00:00"/>
    <n v="0"/>
    <d v="1899-12-30T00:00:00"/>
    <n v="0"/>
    <d v="1899-12-30T00:00:00"/>
    <n v="0"/>
    <d v="1899-12-30T00:00:00"/>
    <n v="0"/>
    <d v="1899-12-30T00:00:00"/>
    <n v="17000000"/>
    <n v="0"/>
    <d v="1899-12-30T00:00:00"/>
    <n v="0"/>
    <d v="1899-12-30T00:00:00"/>
    <n v="0"/>
    <d v="1899-12-30T00:00:00"/>
    <n v="0"/>
    <d v="1899-12-30T00:00:00"/>
    <n v="280"/>
  </r>
  <r>
    <s v="Secop II"/>
    <n v="84"/>
    <x v="5"/>
    <s v="20206231405000066E"/>
    <s v="PCD-038-2020a"/>
    <x v="1"/>
    <x v="38"/>
    <x v="1"/>
    <s v="Prestación de Servicios Profesionales "/>
    <s v="Oficina Asesora Jurídica"/>
    <s v="Contratar la 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
    <n v="82121802"/>
    <m/>
    <n v="31350000"/>
    <n v="24020"/>
    <s v="A-02-02-02-008-004"/>
    <x v="0"/>
    <s v="En ejecución"/>
    <s v="CO-038-2020a"/>
    <s v="marzo"/>
    <x v="52"/>
    <s v="Compraventa"/>
    <s v="Nivel Central"/>
    <s v="Bogotá D.C."/>
    <s v="CASA EDITORIAL AVANCE JURIDICO S.A."/>
    <n v="830041326"/>
    <n v="2"/>
    <n v="89520"/>
    <d v="2020-03-17T00:00:00"/>
    <n v="31350000"/>
    <n v="0"/>
    <n v="0"/>
    <n v="0"/>
    <n v="31350000"/>
    <s v="No"/>
    <s v="N/A"/>
    <s v="N/A"/>
    <d v="2020-03-16T00:00:00"/>
    <d v="2020-07-16T00:00:00"/>
    <n v="122"/>
    <s v="GUADALUPE ARBELAEZ IZQUIERDO"/>
    <n v="39774921"/>
    <n v="0"/>
    <d v="1899-12-30T00:00:00"/>
    <n v="0"/>
    <d v="1899-12-30T00:00:00"/>
    <n v="0"/>
    <d v="1899-12-30T00:00:00"/>
    <n v="0"/>
    <d v="1899-12-30T00:00:00"/>
    <n v="0"/>
    <d v="1899-12-30T00:00:00"/>
    <n v="0"/>
    <d v="1899-12-30T00:00:00"/>
    <n v="31350000"/>
    <n v="0"/>
    <d v="1899-12-30T00:00:00"/>
    <n v="0"/>
    <d v="1899-12-30T00:00:00"/>
    <n v="0"/>
    <d v="1899-12-30T00:00:00"/>
    <n v="0"/>
    <d v="1899-12-30T00:00:00"/>
    <n v="122"/>
  </r>
  <r>
    <s v="Secop II"/>
    <n v="94"/>
    <x v="3"/>
    <s v="20206231405000053E"/>
    <s v="PCD-039-2020"/>
    <x v="1"/>
    <x v="38"/>
    <x v="1"/>
    <s v="Exclusividad"/>
    <s v="Oficina de Tecnología de la Informacion"/>
    <s v="Contratar el servicio de mantenimiento preventivo y correctivo con suministro de repuestos para los servidores de telefonía, de conformidad con las especificaciones técnicas de la Unidad Administrativa Especial Migración Colombia"/>
    <s v="721033- 811617 "/>
    <s v="servicios de telecomunicaciaones"/>
    <n v="250000000"/>
    <n v="23220"/>
    <s v="C-1199-1002-10-0-1199001-02 "/>
    <x v="0"/>
    <s v="En ejecución"/>
    <s v="CO-043-2020"/>
    <s v="abril"/>
    <x v="40"/>
    <s v="Prestación de Servicios"/>
    <s v="Nivel Central"/>
    <s v="Bogotá D.C."/>
    <s v="M@ICROTEL S.A.S."/>
    <n v="860353110"/>
    <n v="7"/>
    <n v="116320"/>
    <d v="2020-04-21T00:00:00"/>
    <n v="250000000"/>
    <n v="0"/>
    <n v="0"/>
    <n v="0"/>
    <n v="250000000"/>
    <s v="N/A"/>
    <d v="1899-12-30T00:00:00"/>
    <s v="41 CUMPLIM+ PAGO D SALARIOS_PRESTAC SOC LEGALES"/>
    <d v="2020-04-23T00:00:00"/>
    <d v="2020-12-31T00:00:00"/>
    <n v="252"/>
    <s v="CASTIBLANCO GONZALEZ EDGAR ALBERTO"/>
    <n v="19477329"/>
    <n v="0"/>
    <d v="1899-12-30T00:00:00"/>
    <n v="0"/>
    <d v="1899-12-30T00:00:00"/>
    <n v="0"/>
    <d v="1899-12-30T00:00:00"/>
    <n v="0"/>
    <d v="1899-12-30T00:00:00"/>
    <n v="0"/>
    <d v="1899-12-30T00:00:00"/>
    <n v="0"/>
    <d v="1899-12-30T00:00:00"/>
    <n v="250000000"/>
    <n v="0"/>
    <d v="1899-12-30T00:00:00"/>
    <n v="0"/>
    <d v="1899-12-30T00:00:00"/>
    <n v="0"/>
    <d v="1899-12-30T00:00:00"/>
    <n v="0"/>
    <d v="1899-12-30T00:00:00"/>
    <n v="252"/>
  </r>
  <r>
    <s v="Secop II"/>
    <n v="151"/>
    <x v="5"/>
    <s v="20206231405000066E"/>
    <s v="SIP-010-2020"/>
    <x v="1"/>
    <x v="38"/>
    <x v="0"/>
    <s v="Subasta Inversa Electrónica"/>
    <s v="Subdirección Administrativa y Financiera"/>
    <s v="Contratar la prestación del servicio de impresión, fotocopiado y escáner de documentos, mediante la figura de outsourcing, de acuerdo con el cuadro de cantidades de las especificaciones técnicas en las sedes previstas en la Unidad Administrativa Especial de Migración Colombia."/>
    <s v="82121500; 82121700; 80161800"/>
    <m/>
    <n v="107500000"/>
    <n v="22820"/>
    <s v="A-02-02-02-008-009"/>
    <x v="0"/>
    <s v="En ejecución"/>
    <s v="CO-056-2020"/>
    <s v="mayo"/>
    <x v="53"/>
    <s v="Prestación de Servicios"/>
    <s v="Nivel Central"/>
    <s v="Bogotá D.C."/>
    <s v="SOLUTION COPY LTDA"/>
    <n v="830053669"/>
    <n v="5"/>
    <n v="133220"/>
    <d v="2020-05-08T00:00:00"/>
    <n v="107500000"/>
    <n v="0"/>
    <n v="0"/>
    <n v="0"/>
    <n v="107500000"/>
    <s v="Si "/>
    <d v="2020-05-11T00:00:00"/>
    <s v="41 CUMPLIM+ PAGO D SALARIOS_PRESTAC SOC LEGALES"/>
    <d v="2020-05-08T00:00:00"/>
    <d v="2020-12-31T00:00:00"/>
    <n v="237"/>
    <s v="VIVIANA CORREDOR GARCIA"/>
    <n v="39545769"/>
    <n v="0"/>
    <d v="1899-12-30T00:00:00"/>
    <n v="0"/>
    <d v="1899-12-30T00:00:00"/>
    <n v="0"/>
    <d v="1899-12-30T00:00:00"/>
    <n v="0"/>
    <d v="1899-12-30T00:00:00"/>
    <n v="0"/>
    <d v="1899-12-30T00:00:00"/>
    <n v="0"/>
    <d v="1899-12-30T00:00:00"/>
    <n v="107500000"/>
    <n v="0"/>
    <d v="1899-12-30T00:00:00"/>
    <n v="0"/>
    <d v="1899-12-30T00:00:00"/>
    <n v="0"/>
    <d v="1899-12-30T00:00:00"/>
    <n v="0"/>
    <d v="1899-12-30T00:00:00"/>
    <n v="237"/>
  </r>
  <r>
    <s v="Secop II"/>
    <n v="87"/>
    <x v="2"/>
    <s v="20206231405000057E"/>
    <s v="SAMC-002-2020"/>
    <x v="5"/>
    <x v="39"/>
    <x v="0"/>
    <s v="Menor Cuantía"/>
    <s v="Subdirección de Talento Humano "/>
    <s v="CONTRATAR UNA EMPRESA ESPECIALIZADA EN LA REALIZACION EXAMENES MEDICOS OCUPACIONES DE INGRESO, EGRESO, PERIODICOS CON ENFASIS EN OSTEOMUSCULAR, CARDIOVASCULAR, OPTOMETRIA Y AUDIOMETRIA"/>
    <n v="85101502"/>
    <s v="Servicios clínicos especializados privados"/>
    <n v="43000000"/>
    <n v="25820"/>
    <s v="A-03-04-02-036 "/>
    <x v="3"/>
    <s v="Cancelado"/>
    <s v="N/A"/>
    <s v="enero"/>
    <x v="19"/>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47"/>
    <x v="5"/>
    <s v="20206231411000003E"/>
    <s v="MC-018-2020"/>
    <x v="5"/>
    <x v="40"/>
    <x v="2"/>
    <s v="Mínima Cuantía"/>
    <s v="Subdirección Administrativa y Financiera"/>
    <s v="CONTRATAR EL SUMINISTRO DE COMBUSTIBLE PARA EL PARQUE AUTOMOTOR Y PLANTAS ELÉCTRICAS DE LA REGIONAL ANTIOQUIA PCM BAHÍA SOLANO."/>
    <s v="15101505, 15101506"/>
    <s v="Combustible Diesesl / Gasolina Corriente "/>
    <n v="2337500"/>
    <n v="18320"/>
    <s v="A-02-02-01-003-003 "/>
    <x v="1"/>
    <s v="N/A"/>
    <s v="N/A"/>
    <s v="enero"/>
    <x v="19"/>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64"/>
    <x v="5"/>
    <s v="20206231411000013E"/>
    <s v="MC-015-2020"/>
    <x v="5"/>
    <x v="40"/>
    <x v="2"/>
    <s v="Mínima Cuantía"/>
    <s v="Subdirección Administrativa y Financiera"/>
    <s v="CONTRATAR EL SUMINISTRO DE COMBUSTIBLE PARA EL PARQUE AUTOMOTOR Y PLANTAS ELÉCTRICAS DE LA REGIONAL SAN ANDRES Y PROVIDENCIA  – CFSM SAN ANDRES Y PROVIDENCIA"/>
    <s v="15101505, 15101506"/>
    <s v="Combustible Diesesl / Gasolina Corriente "/>
    <n v="4080000"/>
    <n v="22920"/>
    <s v="A-02-02-01-003-003 "/>
    <x v="0"/>
    <s v="En ejecución"/>
    <s v="AO-011-2020"/>
    <s v="abril"/>
    <x v="54"/>
    <s v="Suministro"/>
    <s v="Regional San Andrés"/>
    <s v="N/A"/>
    <s v="AUTO ISLAS SAS"/>
    <n v="800020672"/>
    <n v="7"/>
    <n v="110420"/>
    <d v="2020-04-15T00:00:00"/>
    <n v="4080000"/>
    <n v="0"/>
    <n v="0"/>
    <n v="0"/>
    <n v="4080000"/>
    <s v="N/A"/>
    <d v="1899-12-30T00:00:00"/>
    <s v="N/A"/>
    <d v="2020-04-13T00:00:00"/>
    <d v="2020-12-31T00:00:00"/>
    <n v="262"/>
    <s v="TAMARA CABEZA PACHECO"/>
    <n v="40988421"/>
    <n v="0"/>
    <d v="1899-12-30T00:00:00"/>
    <n v="0"/>
    <d v="1899-12-30T00:00:00"/>
    <n v="0"/>
    <d v="1899-12-30T00:00:00"/>
    <n v="0"/>
    <d v="1899-12-30T00:00:00"/>
    <n v="0"/>
    <d v="1899-12-30T00:00:00"/>
    <n v="0"/>
    <d v="1899-12-30T00:00:00"/>
    <n v="4080000"/>
    <n v="0"/>
    <d v="1899-12-30T00:00:00"/>
    <n v="0"/>
    <d v="1899-12-30T00:00:00"/>
    <n v="0"/>
    <d v="1899-12-30T00:00:00"/>
    <n v="0"/>
    <d v="1899-12-30T00:00:00"/>
    <n v="262"/>
  </r>
  <r>
    <s v="Secop II"/>
    <n v="65"/>
    <x v="5"/>
    <s v="20206231411000012E"/>
    <s v="MC-016-2020"/>
    <x v="5"/>
    <x v="40"/>
    <x v="2"/>
    <s v="Mínima Cuantía"/>
    <s v="Subdirección Administrativa y Financiera"/>
    <s v="CONTRATAR EL SUMINISTRO DE COMBUSTIBLE PARA EL PARQUE AUTOMOTOR Y PLANTAS ELÉCTRICAS DE LA REGIONAL ANTIOQUIA  – PCMM CAPURGANA - TURBO"/>
    <s v="15101505, 15101506"/>
    <s v="Combustible Diesesl / Gasolina Corriente "/>
    <n v="7208000"/>
    <n v="23020"/>
    <s v="A-02-02-01-003-003 "/>
    <x v="1"/>
    <s v="N/A"/>
    <s v="N/A"/>
    <s v="enero"/>
    <x v="19"/>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66"/>
    <x v="5"/>
    <s v="20206231411000018E"/>
    <s v="MC-017-2020"/>
    <x v="5"/>
    <x v="40"/>
    <x v="2"/>
    <s v="Mínima Cuantía"/>
    <s v="Subdirección Administrativa y Financiera"/>
    <s v="CONTRATAR EL SUMINISTRO DE COMBUSTIBLE PARA EL PARQUE AUTOMOTOR Y PLANTAS ELÉCTRICAS DE LA REGIONAL GUAJIRA  – CFSM MAICAO"/>
    <s v="15101505, 15101506"/>
    <s v="Combustible Diesesl / Gasolina Corriente "/>
    <n v="7480000"/>
    <n v="23120"/>
    <s v="A-02-02-01-003-003 "/>
    <x v="1"/>
    <s v="N/A"/>
    <s v="N/A"/>
    <s v="enero"/>
    <x v="19"/>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07"/>
    <x v="5"/>
    <s v="20206231411000020E"/>
    <s v="SIP-014-2020"/>
    <x v="5"/>
    <x v="40"/>
    <x v="0"/>
    <s v="Subasta Inversa Electrónica"/>
    <s v="Subdirección Administrativa y Financiera"/>
    <s v="CONTRATAR EL SUMINISTRO DE COMBUSTIBLE PARA LOS MUNICIPIOS NO CUBIERTOS POR EL ACUERDO MARCO DE PRECIOS DE COLOMBIA COMPRA EFICIENTE: AGUACHICA, BUENAVENTURA, CÚCUTA, IPIALES, LA DORADA, PASTO, QUIBDÓ, SAN GIL, SOLEDAD, PUERTO COLOMBIA, VALLEDUPAR, ARAUCA, BUCARAMANGA, TUNJA, POPAYÁN Y YOPAL."/>
    <s v="15101505, 15101506"/>
    <s v="Combustible Diesesl / Gasolina Corriente "/>
    <n v="95200000"/>
    <n v="29220"/>
    <s v="A-02-02-01-003-003 "/>
    <x v="0"/>
    <s v="En ejecución"/>
    <s v="CO-066-2020"/>
    <s v="enero"/>
    <x v="19"/>
    <s v="Suministro"/>
    <s v="Nivel Nacional "/>
    <s v="Bogotá D.C."/>
    <s v="ORGANIZACION TERPEL S.A"/>
    <n v="830095213"/>
    <n v="0"/>
    <n v="144920"/>
    <d v="2020-05-22T00:00:00"/>
    <n v="95200000"/>
    <n v="0"/>
    <n v="0"/>
    <n v="0"/>
    <n v="95200000"/>
    <s v="Si "/>
    <d v="2020-05-19T00:00:00"/>
    <s v="41 CUMPLIM+ PAGO D SALARIOS_PRESTAC SOC LEGALES"/>
    <d v="2020-05-19T00:00:00"/>
    <d v="2020-12-31T00:00:00"/>
    <n v="226"/>
    <s v="CARLOS EDUARDO USECHE OVALLES "/>
    <n v="1020712442"/>
    <n v="0"/>
    <d v="1899-12-30T00:00:00"/>
    <n v="0"/>
    <d v="1899-12-30T00:00:00"/>
    <n v="0"/>
    <d v="1899-12-30T00:00:00"/>
    <n v="0"/>
    <d v="1899-12-30T00:00:00"/>
    <n v="0"/>
    <d v="1899-12-30T00:00:00"/>
    <n v="0"/>
    <d v="1899-12-30T00:00:00"/>
    <n v="95200000"/>
    <n v="0"/>
    <d v="1899-12-30T00:00:00"/>
    <n v="0"/>
    <d v="1899-12-30T00:00:00"/>
    <n v="0"/>
    <d v="1899-12-30T00:00:00"/>
    <n v="0"/>
    <d v="1899-12-30T00:00:00"/>
    <n v="226"/>
  </r>
  <r>
    <s v="Secop II"/>
    <n v="108"/>
    <x v="5"/>
    <s v="20206231411000019E"/>
    <s v="MC-023-2020"/>
    <x v="5"/>
    <x v="40"/>
    <x v="2"/>
    <s v="Mínima Cuantía"/>
    <s v="Subdirección Administrativa y Financiera"/>
    <s v="CONTRATAR EL SUMINISTRO DE COMBUSTIBLE PARA EL PARQUE AUTOMOTOR Y PLANTAS ELÉCTRICAS DE LA REGIONAL ORINOQUIA – PCMF  PTO CARREÑO"/>
    <s v="15101505, 15101506"/>
    <s v="Combustible Diesesl / Gasolina Corriente "/>
    <n v="3826000"/>
    <n v="30920"/>
    <s v="A-02-02-01-003-003 "/>
    <x v="1"/>
    <s v="N/A"/>
    <s v="N/A"/>
    <s v="enero"/>
    <x v="19"/>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78"/>
    <x v="2"/>
    <s v="20206231407000009E"/>
    <s v="MC-014-2020"/>
    <x v="5"/>
    <x v="41"/>
    <x v="2"/>
    <s v="Mínima Cuantía"/>
    <s v="Subdirección Administrativa y Financiera"/>
    <s v="CONTRATAR EL SERVICIO DE MANTENIMIENTO PREVENTIVO Y CORRECTIVO INCLUIDO REPUESTOS PARA EL PARQUE AUTOMOTOR DE LA REGIONAL ORINOQUIA."/>
    <s v="78181502- 03 - 05 -07"/>
    <s v="Servicios de mantenimiento y reparación de vehículos"/>
    <n v="22000000"/>
    <s v="|28720"/>
    <s v="A-02-02-02-008-007 "/>
    <x v="0"/>
    <s v="En ejecución"/>
    <s v="AO-010-2020"/>
    <s v="abril"/>
    <x v="55"/>
    <s v="Aceptación de oferta"/>
    <s v="Regional Orinoquia"/>
    <s v="Arauca"/>
    <s v=" TOYODIESEL "/>
    <n v="86066748"/>
    <n v="7"/>
    <n v="106320"/>
    <d v="2020-04-07T00:00:00"/>
    <n v="22000000"/>
    <n v="0"/>
    <n v="0"/>
    <n v="0"/>
    <n v="22000000"/>
    <s v="No"/>
    <d v="1899-12-30T00:00:00"/>
    <s v="N/A"/>
    <d v="2020-04-07T00:00:00"/>
    <d v="2020-12-31T00:00:00"/>
    <n v="268"/>
    <s v="AYALA CIFUENTES ARLEY GEOVANNY"/>
    <n v="1116789294"/>
    <n v="0"/>
    <d v="1899-12-30T00:00:00"/>
    <n v="0"/>
    <d v="1899-12-30T00:00:00"/>
    <n v="0"/>
    <d v="1899-12-30T00:00:00"/>
    <n v="0"/>
    <d v="1899-12-30T00:00:00"/>
    <n v="0"/>
    <d v="1899-12-30T00:00:00"/>
    <n v="0"/>
    <d v="1899-12-30T00:00:00"/>
    <n v="22000000"/>
    <n v="0"/>
    <d v="1899-12-30T00:00:00"/>
    <n v="0"/>
    <d v="1899-12-30T00:00:00"/>
    <n v="0"/>
    <d v="1899-12-30T00:00:00"/>
    <n v="0"/>
    <d v="1899-12-30T00:00:00"/>
    <n v="268"/>
  </r>
  <r>
    <s v="Tienda Virtual "/>
    <n v="105"/>
    <x v="5"/>
    <s v="20206231410000025E"/>
    <n v="82641"/>
    <x v="5"/>
    <x v="42"/>
    <x v="0"/>
    <s v="Acuerdo Marco de Precios "/>
    <s v="Subdirección Administrativa y Financiera"/>
    <s v="CONTRATAR EL SERVICIO INTEGRAL DE ASEO Y CAFETERIA REGIÓN 8: SEDE 1: CFSM TUNJASEDE 2: CFSM YOPAL."/>
    <s v="76111501, 90101700"/>
    <s v="Servicios de limpieza y mantenimiento de edificios generales y de oficinas"/>
    <n v="22950000"/>
    <n v="31220"/>
    <s v="A-02-02-02-006-003 / A-02-02-02-008-005"/>
    <x v="0"/>
    <s v="En ejecución"/>
    <n v="47021"/>
    <s v="abril"/>
    <x v="56"/>
    <s v="orden de Compra "/>
    <s v="Regional Andina"/>
    <s v="Tunja"/>
    <s v="MR CLEAN S.A."/>
    <n v="800062177"/>
    <n v="2"/>
    <n v="106420"/>
    <d v="2020-04-07T00:00:00"/>
    <n v="21522543.620000001"/>
    <n v="0"/>
    <n v="0"/>
    <n v="0"/>
    <n v="21522543.620000001"/>
    <s v="Si "/>
    <d v="2020-04-06T00:00:00"/>
    <s v="41 CUMPLIM+ PAGO D SALARIOS_PRESTAC SOC LEGALES"/>
    <d v="2020-04-14T00:00:00"/>
    <d v="2020-10-31T00:00:00"/>
    <n v="200"/>
    <s v="CARLOS ALBERTO ARCHILA CABRALES"/>
    <n v="79448817"/>
    <n v="0"/>
    <d v="1899-12-30T00:00:00"/>
    <n v="0"/>
    <d v="1899-12-30T00:00:00"/>
    <n v="0"/>
    <d v="1899-12-30T00:00:00"/>
    <n v="0"/>
    <d v="1899-12-30T00:00:00"/>
    <n v="0"/>
    <d v="1899-12-30T00:00:00"/>
    <n v="0"/>
    <d v="1899-12-30T00:00:00"/>
    <n v="21522543.620000001"/>
    <n v="0"/>
    <d v="1899-12-30T00:00:00"/>
    <n v="0"/>
    <d v="1899-12-30T00:00:00"/>
    <n v="0"/>
    <d v="1899-12-30T00:00:00"/>
    <n v="0"/>
    <d v="1899-12-30T00:00:00"/>
    <n v="200"/>
  </r>
  <r>
    <s v="Secop II"/>
    <n v="93"/>
    <x v="0"/>
    <s v="20206231403000003E"/>
    <s v="SIP-011-2020"/>
    <x v="5"/>
    <x v="43"/>
    <x v="0"/>
    <s v="Subasta Inversa Electrónica"/>
    <s v="Oficina de Tecnología de la Informacion"/>
    <s v="Adquirir la extensión de garantía para los servidores marca Hewlett-Packard, con su debido soporte, que hacen parte de la plataforma tecnológica de la Unidad Administrativa Especial Migración Colombia. "/>
    <n v="81111500"/>
    <s v="Servicio basados en ingeniería, investigación y tecnología."/>
    <n v="491456243"/>
    <n v="26520"/>
    <s v="C-1199-1002-10-0-1199001-02 "/>
    <x v="0"/>
    <s v="En ejecución"/>
    <s v="CO 064 2020"/>
    <s v="mayo"/>
    <x v="57"/>
    <s v="Compraventa"/>
    <s v="Nivel Central"/>
    <s v="Bogotá D.C."/>
    <s v="TEAM MANAGEMENT INFRAESTRUCTURE SAS"/>
    <n v="900220002"/>
    <n v="3"/>
    <n v="134720"/>
    <n v="406056892.22000003"/>
    <n v="0"/>
    <n v="0"/>
    <n v="0"/>
    <n v="0"/>
    <n v="0"/>
    <s v="Si "/>
    <d v="1899-12-30T00:00:00"/>
    <s v="cumplimiento"/>
    <d v="2020-05-13T00:00:00"/>
    <d v="2020-06-13T00:00:00"/>
    <n v="31"/>
    <s v="JUAN ALEJANDRO OLAYA CARDONA "/>
    <n v="1087989085"/>
    <n v="0"/>
    <d v="1899-12-30T00:00:00"/>
    <n v="0"/>
    <d v="1899-12-30T00:00:00"/>
    <n v="0"/>
    <d v="1899-12-30T00:00:00"/>
    <n v="0"/>
    <d v="1899-12-30T00:00:00"/>
    <n v="0"/>
    <d v="1899-12-30T00:00:00"/>
    <n v="0"/>
    <d v="1899-12-30T00:00:00"/>
    <n v="0"/>
    <n v="0"/>
    <d v="1899-12-30T00:00:00"/>
    <n v="0"/>
    <d v="1899-12-30T00:00:00"/>
    <n v="0"/>
    <d v="1899-12-30T00:00:00"/>
    <n v="0"/>
    <d v="1899-12-30T00:00:00"/>
    <n v="31"/>
  </r>
  <r>
    <s v="Tienda Virtual "/>
    <n v="102"/>
    <x v="5"/>
    <s v="20206231410000023E"/>
    <n v="82585"/>
    <x v="5"/>
    <x v="44"/>
    <x v="0"/>
    <s v="Acuerdo Marco de Precios "/>
    <s v="Subdirección Administrativa y Financiera"/>
    <s v="CONTRATAR EL SERVICIO INTEGRAL DE ASEO Y CAFETERIA REGIÓN 4: SEDE 1: CFSM ARMENIA SEDE 2: CFSM Y SEDE PRINCIPAL EJE CAFETERO PEREIRA, SEDE 3: CFSM MANIZALES."/>
    <s v="76111501, 90101700"/>
    <s v="Servicios de limpieza y mantenimiento de edificios generales y de oficinas"/>
    <n v="50832471"/>
    <n v="31020"/>
    <s v="A-02-02-02-006-003 / A-02-02-02-008-005"/>
    <x v="0"/>
    <s v="En ejecución"/>
    <n v="46892"/>
    <s v="abril"/>
    <x v="58"/>
    <s v="orden de Compra "/>
    <s v="Regional Eje Cafetero"/>
    <s v="Armenia"/>
    <s v="CENTRO ASEO MANTENIMIENTO PROFESIONAL S.A.S."/>
    <n v="900073254"/>
    <n v="1"/>
    <n v="103520"/>
    <d v="2020-04-03T00:00:00"/>
    <n v="41632290.829999998"/>
    <n v="0"/>
    <n v="0"/>
    <n v="0"/>
    <n v="41632290.829999998"/>
    <s v="Si "/>
    <d v="2020-04-06T00:00:00"/>
    <s v="41 CUMPLIM+ PAGO D SALARIOS_PRESTAC SOC LEGALES"/>
    <d v="2020-04-03T00:00:00"/>
    <d v="2020-10-31T00:00:00"/>
    <n v="211"/>
    <s v="ELIZABETH USECHE MARIN"/>
    <n v="25166983"/>
    <n v="0"/>
    <d v="1899-12-30T00:00:00"/>
    <n v="0"/>
    <d v="1899-12-30T00:00:00"/>
    <n v="0"/>
    <d v="1899-12-30T00:00:00"/>
    <n v="0"/>
    <d v="1899-12-30T00:00:00"/>
    <n v="0"/>
    <d v="1899-12-30T00:00:00"/>
    <n v="0"/>
    <d v="1899-12-30T00:00:00"/>
    <n v="41632290.829999998"/>
    <n v="0"/>
    <d v="1899-12-30T00:00:00"/>
    <n v="0"/>
    <d v="1899-12-30T00:00:00"/>
    <n v="0"/>
    <d v="1899-12-30T00:00:00"/>
    <n v="0"/>
    <d v="1899-12-30T00:00:00"/>
    <n v="211"/>
  </r>
  <r>
    <s v="Tienda Virtual "/>
    <n v="103"/>
    <x v="5"/>
    <s v="20206231410000022E"/>
    <n v="82557"/>
    <x v="5"/>
    <x v="44"/>
    <x v="0"/>
    <s v="Acuerdo Marco de Precios "/>
    <s v="Subdirección Administrativa y Financiera"/>
    <s v="CONTRATAR EL SERVICIO INTEGRAL DE ASEO Y CAFETERIA REGION 5: Sede 1: Popayán Sede 2: Buenaventura, Sede 3: Calí, Sede 4: Palmira "/>
    <s v="76111501, 90101700"/>
    <s v="Servicios de limpieza y mantenimiento de edificios generales y de oficinas"/>
    <n v="71476807"/>
    <n v="30820"/>
    <s v="A-02-02-02-006-003 / A-02-02-02-008-005"/>
    <x v="0"/>
    <s v="En ejecución"/>
    <n v="46955"/>
    <s v="abril"/>
    <x v="58"/>
    <s v="orden de Compra "/>
    <s v="Regional Occidente"/>
    <s v="Popayán "/>
    <s v="CENTRO ASEO MANTENIMIENTO PROFESIONAL S.A.S."/>
    <n v="900073254"/>
    <n v="1"/>
    <n v="104720"/>
    <d v="2020-04-03T00:00:00"/>
    <n v="62935879.100000001"/>
    <n v="0"/>
    <n v="0"/>
    <n v="0"/>
    <n v="62935879.100000001"/>
    <s v="Si "/>
    <d v="2020-04-06T00:00:00"/>
    <s v="41 CUMPLIM+ PAGO D SALARIOS_PRESTAC SOC LEGALES"/>
    <d v="2020-04-03T00:00:00"/>
    <d v="2020-10-31T00:00:00"/>
    <n v="211"/>
    <s v="AIDA LORENA TELLO"/>
    <n v="27082113"/>
    <n v="0"/>
    <d v="1899-12-30T00:00:00"/>
    <n v="0"/>
    <d v="1899-12-30T00:00:00"/>
    <n v="0"/>
    <d v="1899-12-30T00:00:00"/>
    <n v="0"/>
    <d v="1899-12-30T00:00:00"/>
    <n v="0"/>
    <d v="1899-12-30T00:00:00"/>
    <n v="0"/>
    <d v="1899-12-30T00:00:00"/>
    <n v="62935879.100000001"/>
    <n v="0"/>
    <d v="1899-12-30T00:00:00"/>
    <n v="0"/>
    <d v="1899-12-30T00:00:00"/>
    <n v="0"/>
    <d v="1899-12-30T00:00:00"/>
    <n v="0"/>
    <d v="1899-12-30T00:00:00"/>
    <n v="211"/>
  </r>
  <r>
    <s v="Tienda Virtual "/>
    <n v="104"/>
    <x v="5"/>
    <s v="20206231410000024E"/>
    <n v="82587"/>
    <x v="5"/>
    <x v="44"/>
    <x v="0"/>
    <s v="Acuerdo Marco de Precios "/>
    <s v="Subdirección Administrativa y Financiera"/>
    <s v="CONTRATAR EL SERVICIO INTEGRAL DE ASEO Y CAFETERIA REGION 7: SEDE 1: NEIVA, SEDE 2: IBAGUÉ, SEDE 3: PUERTO LEGUIZAMO"/>
    <s v="76111501, 90101700"/>
    <s v="Servicios de limpieza y mantenimiento de edificios generales y de oficinas"/>
    <n v="52922190"/>
    <n v="31120"/>
    <s v="A-02-02-02-006-003 / A-02-02-02-008-005"/>
    <x v="0"/>
    <s v="En ejecución"/>
    <n v="46953"/>
    <s v="abril"/>
    <x v="58"/>
    <s v="orden de Compra "/>
    <s v="Regional Andina"/>
    <s v="Neiva"/>
    <s v="CENTRO ASEO MANTENIMIENTO PROFESIONAL S.A.S."/>
    <n v="900073254"/>
    <n v="1"/>
    <n v="104620"/>
    <d v="2020-04-03T00:00:00"/>
    <n v="46203161.93"/>
    <n v="0"/>
    <n v="0"/>
    <n v="0"/>
    <n v="46203161.93"/>
    <s v="Si "/>
    <d v="2020-04-06T00:00:00"/>
    <s v="41 CUMPLIM+ PAGO D SALARIOS_PRESTAC SOC LEGALES"/>
    <d v="2020-04-03T00:00:00"/>
    <d v="2020-12-31T00:00:00"/>
    <n v="272"/>
    <s v="CARLOS ALBERTO ARCHILA CABRALES"/>
    <n v="79448817"/>
    <n v="0"/>
    <d v="1899-12-30T00:00:00"/>
    <n v="0"/>
    <d v="1899-12-30T00:00:00"/>
    <n v="0"/>
    <d v="1899-12-30T00:00:00"/>
    <n v="0"/>
    <d v="1899-12-30T00:00:00"/>
    <n v="0"/>
    <d v="1899-12-30T00:00:00"/>
    <n v="0"/>
    <d v="1899-12-30T00:00:00"/>
    <n v="46203161.93"/>
    <n v="0"/>
    <d v="1899-12-30T00:00:00"/>
    <n v="0"/>
    <d v="1899-12-30T00:00:00"/>
    <n v="0"/>
    <d v="1899-12-30T00:00:00"/>
    <n v="0"/>
    <d v="1899-12-30T00:00:00"/>
    <n v="272"/>
  </r>
  <r>
    <s v="Secop II"/>
    <n v="69"/>
    <x v="0"/>
    <s v="20206231405000073E"/>
    <s v="SIP-012-2020"/>
    <x v="5"/>
    <x v="45"/>
    <x v="0"/>
    <s v="Subasta Inversa Electrónica"/>
    <s v="Subdirección Administrativa y Financiera"/>
    <s v="Contratar la adquisición de aires acondicionados con instalación para las diferentes sedes de Migración Colombia a nivel nacional."/>
    <n v="40101701"/>
    <s v="Componentes y Equipos para Distribución y Sistemas de Acondicionamiento"/>
    <n v="125000000"/>
    <n v="25620"/>
    <s v="A-02-01-01-004-003 "/>
    <x v="0"/>
    <s v="En ejecución"/>
    <s v="CO 071 2020"/>
    <s v="junio"/>
    <x v="59"/>
    <s v="Compraventa"/>
    <s v="Nivel Central"/>
    <s v="Bogotá D.C."/>
    <s v="AINECOL SAS"/>
    <n v="800120677"/>
    <n v="2"/>
    <n v="154720"/>
    <d v="2020-06-10T00:00:00"/>
    <n v="124989135.53"/>
    <n v="0"/>
    <n v="0"/>
    <n v="0"/>
    <n v="124989135.53"/>
    <s v="Si "/>
    <d v="2020-06-17T00:00:00"/>
    <s v="CUMPLIMIENTO, SALARIOS Y PRESTACIONES SOCIALES, CALIDAD DE LOS BIENES"/>
    <d v="2020-06-17T00:00:00"/>
    <d v="2020-12-31T00:00:00"/>
    <n v="197"/>
    <s v="CARLOS EDUARDO USECHE OVALLES "/>
    <n v="1020712442"/>
    <n v="0"/>
    <d v="1899-12-30T00:00:00"/>
    <n v="0"/>
    <d v="1899-12-30T00:00:00"/>
    <n v="0"/>
    <d v="1899-12-30T00:00:00"/>
    <n v="0"/>
    <d v="1899-12-30T00:00:00"/>
    <n v="0"/>
    <d v="1899-12-30T00:00:00"/>
    <n v="0"/>
    <d v="1899-12-30T00:00:00"/>
    <n v="124989135.53"/>
    <n v="0"/>
    <d v="1899-12-30T00:00:00"/>
    <n v="0"/>
    <d v="1899-12-30T00:00:00"/>
    <n v="0"/>
    <d v="1899-12-30T00:00:00"/>
    <n v="0"/>
    <d v="1899-12-30T00:00:00"/>
    <n v="197"/>
  </r>
  <r>
    <s v="Tienda Virtual "/>
    <n v="106"/>
    <x v="5"/>
    <s v="20206231410000026E"/>
    <n v="82642"/>
    <x v="5"/>
    <x v="45"/>
    <x v="0"/>
    <s v="Acuerdo Marco de Precios "/>
    <s v="Subdirección Administrativa y Financiera"/>
    <s v="CONTRATAR EL SERVICIO INTEGRAL DE ASEO Y CAFETERIA REGIÓN 10: SEDE 1: CFSM VILLAVICENCIO"/>
    <s v="76111501, 90101700"/>
    <s v="Servicios de limpieza y mantenimiento de edificios generales y de oficinas"/>
    <n v="12550000"/>
    <n v="31320"/>
    <s v="A-02-02-02-006-003 / A-02-02-02-008-005"/>
    <x v="0"/>
    <s v="En ejecución"/>
    <n v="47020"/>
    <s v="abril"/>
    <x v="56"/>
    <s v="orden de Compra "/>
    <s v="Regional Orinoquia"/>
    <s v="Villavicencio"/>
    <s v="KIOS SAS"/>
    <n v="900562598"/>
    <n v="8"/>
    <n v="122420"/>
    <d v="2020-04-28T00:00:00"/>
    <n v="11526198.310000001"/>
    <n v="0"/>
    <n v="0"/>
    <n v="0"/>
    <n v="11526198.310000001"/>
    <s v="N/A"/>
    <d v="1899-12-30T00:00:00"/>
    <s v="41 CUMPLIM+ PAGO D SALARIOS_PRESTAC SOC LEGALES"/>
    <d v="2020-04-07T00:00:00"/>
    <d v="2020-10-31T00:00:00"/>
    <n v="207"/>
    <s v="EDISON GUTIERREZ FORERO "/>
    <n v="86069766"/>
    <n v="0"/>
    <d v="1899-12-30T00:00:00"/>
    <n v="0"/>
    <d v="1899-12-30T00:00:00"/>
    <n v="0"/>
    <d v="1899-12-30T00:00:00"/>
    <n v="0"/>
    <d v="1899-12-30T00:00:00"/>
    <n v="0"/>
    <d v="1899-12-30T00:00:00"/>
    <n v="0"/>
    <d v="1899-12-30T00:00:00"/>
    <n v="11526198.310000001"/>
    <n v="0"/>
    <d v="1899-12-30T00:00:00"/>
    <n v="0"/>
    <d v="1899-12-30T00:00:00"/>
    <n v="0"/>
    <d v="1899-12-30T00:00:00"/>
    <n v="0"/>
    <d v="1899-12-30T00:00:00"/>
    <n v="207"/>
  </r>
  <r>
    <s v="Secop II"/>
    <n v="101"/>
    <x v="0"/>
    <s v="20206231405000074E"/>
    <s v="SABP-001-2020"/>
    <x v="5"/>
    <x v="46"/>
    <x v="0"/>
    <s v="Bolsa de Productos "/>
    <s v="Subdirección de Talento Humano "/>
    <s v="SUMINISTRAR A NIVEL NACIONAL LOS UNIFORMES A LOS FUNCIONARIOS DE LA UNIDAD ADMINISTRATIVA ESPECIAL MIGRACIÓN COLOMBIA QUE LLEVAN A CABO LABORES MISIONALES, CORRESPONDIENTE A LA VIGENCIA 2020"/>
    <n v="53103000"/>
    <s v="Ropa, maletas y productos de aseo personal"/>
    <n v="639500000"/>
    <n v="28320"/>
    <s v="A-02-02-01-002-008 "/>
    <x v="2"/>
    <s v="N/A"/>
    <s v="N/A"/>
    <s v="enero"/>
    <x v="19"/>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49"/>
    <x v="0"/>
    <s v="20206231405000091E"/>
    <s v="SIP-013-2020"/>
    <x v="5"/>
    <x v="46"/>
    <x v="0"/>
    <s v="Subasta Inversa Electrónica"/>
    <s v="Oficina de Tecnología de la Informacion"/>
    <s v="Servicio de soporte especializado para la plataforma Oracle"/>
    <n v="43232300"/>
    <s v="Difusión de tecnologías de información y telecomunicaciones"/>
    <n v="236158999"/>
    <n v="28520"/>
    <s v="C-1199-1002-10-0-1199001-02 "/>
    <x v="0"/>
    <s v="En ejecución"/>
    <s v="CO 069 2020"/>
    <s v="junio"/>
    <x v="60"/>
    <s v="Prestación de Servicios"/>
    <s v="Nivel Central"/>
    <s v="Bogotá D.C."/>
    <s v="UNION TEMPORALES SOLUCIONES TECNOLOGICAS 2020"/>
    <n v="901383011"/>
    <n v="2"/>
    <n v="154120"/>
    <d v="2020-06-09T00:00:00"/>
    <n v="236158999"/>
    <n v="0"/>
    <n v="0"/>
    <n v="0"/>
    <n v="236158999"/>
    <s v="Si "/>
    <d v="2020-06-12T00:00:00"/>
    <s v="CUMPLIMIENTO, SALARIOS Y PRESTACIONES SOCIALES, CALIDAD DEL SERVICIO, RESPONSABILIDAD EXTRACONTRACTUAL"/>
    <d v="2020-06-12T00:00:00"/>
    <d v="2020-12-31T00:00:00"/>
    <n v="202"/>
    <s v="OLGA LUCIA PEREZ"/>
    <n v="46373712"/>
    <n v="0"/>
    <d v="1899-12-30T00:00:00"/>
    <n v="0"/>
    <d v="1899-12-30T00:00:00"/>
    <n v="0"/>
    <d v="1899-12-30T00:00:00"/>
    <n v="0"/>
    <d v="1899-12-30T00:00:00"/>
    <n v="0"/>
    <d v="1899-12-30T00:00:00"/>
    <n v="0"/>
    <d v="1899-12-30T00:00:00"/>
    <n v="236158999"/>
    <n v="0"/>
    <d v="1899-12-30T00:00:00"/>
    <n v="0"/>
    <d v="1899-12-30T00:00:00"/>
    <n v="0"/>
    <d v="1899-12-30T00:00:00"/>
    <n v="0"/>
    <d v="1899-12-30T00:00:00"/>
    <n v="202"/>
  </r>
  <r>
    <s v="Secop II"/>
    <n v="204"/>
    <x v="0"/>
    <s v="20206231405000099E "/>
    <s v="PCD-040-2020"/>
    <x v="5"/>
    <x v="46"/>
    <x v="1"/>
    <s v="Prestación de Servicios Profesionales "/>
    <s v="Subdirección Administrativa y Financiera"/>
    <s v="CONTRATAR LA PRESTACIÓN DE LOS SERVICIOS PROFESIONALES EN EL GRUPO DE CONTRATOS ADSCRITO A LA SUBDIRECCIÓN ADMINISTRATIVA Y FINANCIERA EN EL DESARROLLO DE PROCESOS PRECONTRACTUALES, CONTRACTUALES Y POST CONTRACTUALES LIDERADOS POR ESTA DEPENDENCIA."/>
    <n v="80161500"/>
    <s v="Servicios de Gestión, Servicios Profesionales de Empresa, y Servicios Administrativos"/>
    <n v="33600000"/>
    <n v="30120"/>
    <s v="A-02-02-02-008-003 "/>
    <x v="0"/>
    <s v="En ejecución"/>
    <s v="CO-040-2020"/>
    <s v="marzo"/>
    <x v="39"/>
    <s v="Prestación de Servicios Profesionales"/>
    <s v="Nivel Central"/>
    <s v="Bogotá D.C."/>
    <s v="LISDAIRA ROJAS GAMBA"/>
    <n v="40042006"/>
    <m/>
    <n v="98120"/>
    <d v="2020-03-30T00:00:00"/>
    <n v="33600000"/>
    <n v="0"/>
    <n v="0"/>
    <n v="0"/>
    <n v="33600000"/>
    <s v="No"/>
    <d v="1899-12-30T00:00:00"/>
    <s v="N/A"/>
    <d v="2020-03-31T00:00:00"/>
    <d v="2020-11-30T00:00:00"/>
    <n v="244"/>
    <s v="JOSE CLEMENTE GOMEZ ROMERO"/>
    <n v="74852744"/>
    <n v="0"/>
    <d v="1899-12-30T00:00:00"/>
    <n v="0"/>
    <d v="1899-12-30T00:00:00"/>
    <n v="0"/>
    <d v="1899-12-30T00:00:00"/>
    <n v="0"/>
    <d v="1899-12-30T00:00:00"/>
    <n v="0"/>
    <d v="1899-12-30T00:00:00"/>
    <n v="0"/>
    <d v="1899-12-30T00:00:00"/>
    <n v="33600000"/>
    <n v="0"/>
    <d v="1899-12-30T00:00:00"/>
    <n v="0"/>
    <d v="1899-12-30T00:00:00"/>
    <n v="0"/>
    <d v="1899-12-30T00:00:00"/>
    <n v="0"/>
    <d v="1899-12-30T00:00:00"/>
    <n v="244"/>
  </r>
  <r>
    <s v="Secop II"/>
    <n v="83"/>
    <x v="0"/>
    <s v="20206231405000061E"/>
    <s v="MC-013-2020"/>
    <x v="5"/>
    <x v="47"/>
    <x v="2"/>
    <s v="Mínima Cuantía"/>
    <s v="Subdirección Administrativa y Financiera"/>
    <s v="Contratar el mantenimiento de pozo artesiano subterráneo, sistema de extracción, sistema de tratamiento y purificación del agua, electrobombas, motobombas, canales aguas lluvias, tuberías, tanques de almacenamiento y distribución de agua para el uso doméstico de la sede regional (CFSM) y PCMF (Balsa Rio Amazonas) pertenecientes a la regional Amazonas."/>
    <n v="40151510"/>
    <s v="Componentes y equipos para distribución y sistemas de acondicionamiento."/>
    <n v="7000000"/>
    <n v="24120"/>
    <s v="A-02-02-02-008-007 "/>
    <x v="0"/>
    <s v="En ejecución"/>
    <s v="AO-014-2020"/>
    <s v="abril"/>
    <x v="61"/>
    <s v="Prestación de Servicios"/>
    <s v="Regional Amazonas"/>
    <s v="Leticia"/>
    <s v="ZORAIDA IRIARTE SALVADOR "/>
    <n v="41055679"/>
    <s v="N/A"/>
    <n v="118320"/>
    <d v="2020-04-23T00:00:00"/>
    <n v="6800000"/>
    <n v="0"/>
    <n v="0"/>
    <n v="0"/>
    <n v="6800000"/>
    <s v="No"/>
    <d v="1899-12-30T00:00:00"/>
    <s v="N/A"/>
    <d v="2020-04-23T00:00:00"/>
    <d v="2020-12-10T00:00:00"/>
    <n v="231"/>
    <s v="DIANA VICENTA CAMARGO"/>
    <n v="41057375"/>
    <n v="0"/>
    <d v="1899-12-30T00:00:00"/>
    <n v="0"/>
    <d v="1899-12-30T00:00:00"/>
    <n v="0"/>
    <d v="1899-12-30T00:00:00"/>
    <n v="0"/>
    <d v="1899-12-30T00:00:00"/>
    <n v="0"/>
    <d v="1899-12-30T00:00:00"/>
    <n v="0"/>
    <d v="1899-12-30T00:00:00"/>
    <n v="6800000"/>
    <n v="0"/>
    <d v="1899-12-30T00:00:00"/>
    <n v="0"/>
    <d v="1899-12-30T00:00:00"/>
    <n v="0"/>
    <d v="1899-12-30T00:00:00"/>
    <n v="0"/>
    <d v="1899-12-30T00:00:00"/>
    <n v="231"/>
  </r>
  <r>
    <s v="Secop II"/>
    <n v="72"/>
    <x v="0"/>
    <s v="20206231405000080E"/>
    <s v="MC-020-2020"/>
    <x v="5"/>
    <x v="48"/>
    <x v="2"/>
    <s v="Mínima Cuantía"/>
    <s v="Subdirección Administrativa y Financiera"/>
    <s v="CONTRATAR EL SERVICIO DE MANTENIMIENTO PREVENTIVO Y CORRECTIVO INCLUIDO REPUESTOS PARA EL PARQUE AUTOMOTOR REGIONAL ORIENTE EN LA SEDE DE CUCUTA."/>
    <n v="78181502"/>
    <s v="Servicios de mantenimiento y reparación de vehículos"/>
    <n v="39500000"/>
    <n v="29020"/>
    <s v="A-02-02-02-008-007 "/>
    <x v="0"/>
    <s v="En ejecución"/>
    <s v="AO 014 2020"/>
    <s v="mayo"/>
    <x v="62"/>
    <s v="Prestación de Servicios"/>
    <s v="Regional Oriente"/>
    <s v="Cúcuta"/>
    <s v="JOSE LUIS JACOME RAMIREZ"/>
    <n v="6664047"/>
    <s v="N/A"/>
    <n v="125220"/>
    <d v="2020-05-04T00:00:00"/>
    <n v="39500000"/>
    <n v="0"/>
    <n v="0"/>
    <n v="0"/>
    <n v="39500000"/>
    <s v="No"/>
    <d v="1899-12-30T00:00:00"/>
    <s v="N/A"/>
    <d v="2020-05-04T00:00:00"/>
    <d v="2020-12-31T00:00:00"/>
    <n v="241"/>
    <s v="SERGIO ANDRES BLANCO SUAREZ"/>
    <s v="N/A"/>
    <n v="0"/>
    <d v="1899-12-30T00:00:00"/>
    <n v="0"/>
    <d v="1899-12-30T00:00:00"/>
    <n v="0"/>
    <d v="1899-12-30T00:00:00"/>
    <n v="0"/>
    <d v="1899-12-30T00:00:00"/>
    <n v="0"/>
    <d v="1899-12-30T00:00:00"/>
    <n v="0"/>
    <d v="1899-12-30T00:00:00"/>
    <n v="39500000"/>
    <n v="0"/>
    <d v="1899-12-30T00:00:00"/>
    <n v="0"/>
    <d v="1899-12-30T00:00:00"/>
    <n v="0"/>
    <d v="1899-12-30T00:00:00"/>
    <n v="0"/>
    <d v="1899-12-30T00:00:00"/>
    <n v="241"/>
  </r>
  <r>
    <s v="Secop II"/>
    <n v="76"/>
    <x v="0"/>
    <s v="20206231407000007E"/>
    <s v="MC-019-2020"/>
    <x v="5"/>
    <x v="48"/>
    <x v="2"/>
    <s v="Mínima Cuantía"/>
    <s v="Subdirección Administrativa y Financiera"/>
    <s v="CONTRATAR EL SERVICIO DE MANTENIMIENTO PREVENTIVO Y CORRECTIVO INCLUIDO REPUESTOS PARA EL PARQUE AUTOMOTOR DE LA REGIONAL NARIÑO."/>
    <n v="78181502"/>
    <s v="Servicios de mantenimiento y reparación de vehículos"/>
    <n v="25000000"/>
    <n v="28820"/>
    <s v="A-02-02-02-008-007 "/>
    <x v="0"/>
    <s v="En ejecución"/>
    <s v="AO 013 2020"/>
    <s v="mayo"/>
    <x v="62"/>
    <s v="Prestación de Servicios"/>
    <s v="Regional Nariño"/>
    <s v="Pasto."/>
    <s v="SERVICARS DEL SUR SAS"/>
    <n v="901303982"/>
    <n v="7"/>
    <n v="127820"/>
    <d v="2020-05-05T00:00:00"/>
    <n v="25000000"/>
    <n v="0"/>
    <n v="0"/>
    <n v="0"/>
    <n v="25000000"/>
    <s v="N/A"/>
    <d v="1899-12-30T00:00:00"/>
    <s v="N/A"/>
    <d v="2020-05-05T00:00:00"/>
    <d v="2020-12-31T00:00:00"/>
    <n v="240"/>
    <s v="ANA MERCEDES FIGUEROA "/>
    <s v="N/A"/>
    <n v="0"/>
    <d v="1899-12-30T00:00:00"/>
    <n v="0"/>
    <d v="1899-12-30T00:00:00"/>
    <n v="0"/>
    <d v="1899-12-30T00:00:00"/>
    <n v="0"/>
    <d v="1899-12-30T00:00:00"/>
    <n v="0"/>
    <d v="1899-12-30T00:00:00"/>
    <n v="0"/>
    <d v="1899-12-30T00:00:00"/>
    <n v="25000000"/>
    <n v="0"/>
    <d v="1899-12-30T00:00:00"/>
    <n v="0"/>
    <d v="1899-12-30T00:00:00"/>
    <n v="0"/>
    <d v="1899-12-30T00:00:00"/>
    <n v="0"/>
    <d v="1899-12-30T00:00:00"/>
    <n v="240"/>
  </r>
  <r>
    <s v="Tienda Virtual "/>
    <n v="86"/>
    <x v="2"/>
    <s v="20206231410000030E"/>
    <s v="Evento No.82427"/>
    <x v="5"/>
    <x v="48"/>
    <x v="0"/>
    <s v="Acuerdo Marco de Precios "/>
    <s v="Subdirección de Talento Humano "/>
    <s v="Adquisición dotación de vestuario y calzado de labor, para los funcionarios de la Unidad Administrativa Especial Migración Colombia a nivel nacional. - CALZADO CABALLERO"/>
    <s v="53101502 - 53101504 - 53101602 - 53101602 - 53111601 - 53111602"/>
    <s v="Pantalones largos o cortos o pantalonetas para hombre y mujer, Camisas o blusas para hombre y mujer, Zapatos para hombre y mujer"/>
    <n v="84452409"/>
    <n v="21620"/>
    <s v="A-02-02-01-002-008 "/>
    <x v="0"/>
    <s v="En ejecución"/>
    <s v="Orden de compra 46894"/>
    <s v="abril"/>
    <x v="58"/>
    <s v="orden de Compra "/>
    <s v="Nivel Central"/>
    <s v="Bogotá D.C."/>
    <s v="UNION TEMPORAL HERMANOS BLANCO"/>
    <n v="901349538"/>
    <m/>
    <n v="105320"/>
    <d v="2020-04-03T00:00:00"/>
    <n v="5940480"/>
    <n v="0"/>
    <n v="0"/>
    <n v="0"/>
    <n v="5940480"/>
    <s v="Si "/>
    <d v="2020-04-08T00:00:00"/>
    <s v="45 CUMPLIM+ CALIDAD DL SERVICIO"/>
    <d v="2020-04-03T00:00:00"/>
    <d v="2020-06-03T00:00:00"/>
    <n v="61"/>
    <s v="TOCANCIPA PARDO ORLANDO"/>
    <n v="79292555"/>
    <n v="0"/>
    <d v="1899-12-30T00:00:00"/>
    <n v="0"/>
    <d v="1899-12-30T00:00:00"/>
    <n v="0"/>
    <d v="1899-12-30T00:00:00"/>
    <n v="0"/>
    <d v="1899-12-30T00:00:00"/>
    <n v="0"/>
    <d v="1899-12-30T00:00:00"/>
    <n v="0"/>
    <d v="1899-12-30T00:00:00"/>
    <n v="5940480"/>
    <n v="0"/>
    <d v="1899-12-30T00:00:00"/>
    <n v="0"/>
    <d v="1899-12-30T00:00:00"/>
    <n v="0"/>
    <d v="1899-12-30T00:00:00"/>
    <n v="0"/>
    <d v="1899-12-30T00:00:00"/>
    <n v="61"/>
  </r>
  <r>
    <s v="Tienda Virtual "/>
    <n v="86"/>
    <x v="2"/>
    <s v="20206231410000029E"/>
    <s v="Eventos No.82422"/>
    <x v="5"/>
    <x v="48"/>
    <x v="0"/>
    <s v="Acuerdo Marco de Precios "/>
    <s v="Subdirección de Talento Humano "/>
    <s v="Adquisición dotación de vestuario y calzado de labor, para los funcionarios de la Unidad Administrativa Especial Migración Colombia a nivel nacional. - CALZADO DAMA"/>
    <s v="53101502 - 53101504 - 53101602 - 53101602 - 53111601 - 53111602"/>
    <s v="Pantalones largos o cortos o pantalonetas para hombre y mujer, Camisas o blusas para hombre y mujer, Zapatos para hombre y mujer"/>
    <n v="84452409"/>
    <n v="21620"/>
    <s v="A-02-02-01-002-008 "/>
    <x v="0"/>
    <s v="En ejecución"/>
    <s v="Orden de compra 46893"/>
    <s v="abril"/>
    <x v="58"/>
    <s v="orden de Compra "/>
    <s v="Nivel Central"/>
    <s v="Bogotá D.C."/>
    <s v="UNION TEMPORAL HERMANOS BLANCO"/>
    <n v="901349538"/>
    <m/>
    <n v="105220"/>
    <d v="2020-04-03T00:00:00"/>
    <n v="6418860"/>
    <n v="0"/>
    <n v="0"/>
    <n v="0"/>
    <n v="6418860"/>
    <s v="Si "/>
    <d v="2020-04-08T00:00:00"/>
    <s v="45 CUMPLIM+ CALIDAD DL SERVICIO"/>
    <d v="2020-04-03T00:00:00"/>
    <d v="2020-06-03T00:00:00"/>
    <n v="61"/>
    <s v="TOCANCIPA PARDO ORLANDO"/>
    <n v="79292555"/>
    <n v="0"/>
    <d v="1899-12-30T00:00:00"/>
    <n v="0"/>
    <d v="1899-12-30T00:00:00"/>
    <n v="0"/>
    <d v="1899-12-30T00:00:00"/>
    <n v="0"/>
    <d v="1899-12-30T00:00:00"/>
    <n v="0"/>
    <d v="1899-12-30T00:00:00"/>
    <n v="0"/>
    <d v="1899-12-30T00:00:00"/>
    <n v="6418860"/>
    <n v="0"/>
    <d v="1899-12-30T00:00:00"/>
    <n v="0"/>
    <d v="1899-12-30T00:00:00"/>
    <n v="0"/>
    <d v="1899-12-30T00:00:00"/>
    <n v="0"/>
    <d v="1899-12-30T00:00:00"/>
    <n v="61"/>
  </r>
  <r>
    <s v="Tienda Virtual "/>
    <n v="86"/>
    <x v="2"/>
    <s v=" 20206231410000028E"/>
    <s v="Eventos No.82420"/>
    <x v="5"/>
    <x v="48"/>
    <x v="0"/>
    <s v="Acuerdo Marco de Precios "/>
    <s v="Subdirección de Talento Humano "/>
    <s v="Adquisición dotación de vestuario y calzado de labor, para los funcionarios de la Unidad Administrativa Especial Migración Colombia a nivel nacional. - VESTUARIO CABALLERO"/>
    <s v="53101502 - 53101504 - 53101602 - 53101602 - 53111601 - 53111602"/>
    <s v="Pantalones largos o cortos o pantalonetas para hombre y mujer, Camisas o blusas para hombre y mujer, Zapatos para hombre y mujer"/>
    <n v="84452409"/>
    <n v="21620"/>
    <s v="A-02-02-01-002-008 "/>
    <x v="0"/>
    <s v="En ejecución"/>
    <s v="Orden de compra 46891"/>
    <s v="abril"/>
    <x v="58"/>
    <s v="orden de Compra "/>
    <s v="Nivel Central"/>
    <s v="Bogotá D.C."/>
    <s v="UNION TEMPORAL HERMANOS BLANCO"/>
    <n v="901349538"/>
    <m/>
    <n v="105120"/>
    <d v="2020-04-03T00:00:00"/>
    <n v="26275200"/>
    <n v="0"/>
    <n v="0"/>
    <n v="0"/>
    <n v="26275200"/>
    <s v="Si "/>
    <d v="2020-04-08T00:00:00"/>
    <s v="45 CUMPLIM+ CALIDAD DL SERVICIO"/>
    <d v="2020-04-03T00:00:00"/>
    <d v="2020-06-03T00:00:00"/>
    <n v="61"/>
    <s v="TOCANCIPA PARDO ORLANDO"/>
    <n v="79292555"/>
    <n v="0"/>
    <d v="1899-12-30T00:00:00"/>
    <n v="0"/>
    <d v="1899-12-30T00:00:00"/>
    <n v="0"/>
    <d v="1899-12-30T00:00:00"/>
    <n v="0"/>
    <d v="1899-12-30T00:00:00"/>
    <n v="0"/>
    <d v="1899-12-30T00:00:00"/>
    <n v="0"/>
    <d v="1899-12-30T00:00:00"/>
    <n v="26275200"/>
    <n v="0"/>
    <d v="1899-12-30T00:00:00"/>
    <n v="0"/>
    <d v="1899-12-30T00:00:00"/>
    <n v="0"/>
    <d v="1899-12-30T00:00:00"/>
    <n v="0"/>
    <d v="1899-12-30T00:00:00"/>
    <n v="61"/>
  </r>
  <r>
    <s v="Tienda Virtual "/>
    <n v="86"/>
    <x v="2"/>
    <s v="20206231410000027E"/>
    <s v="Eventos No.82403"/>
    <x v="5"/>
    <x v="48"/>
    <x v="0"/>
    <s v="Acuerdo Marco de Precios "/>
    <s v="Subdirección de Talento Humano "/>
    <s v="Adquisición dotación de vestuario y calzado de labor, para los funcionarios de la Unidad Administrativa Especial Migración Colombia a nivel nacional. - VESTUARIO DAMA"/>
    <s v="53101502 - 53101504 - 53101602 - 53101602 - 53111601 - 53111602"/>
    <s v="Pantalones largos o cortos o pantalonetas para hombre y mujer, Camisas o blusas para hombre y mujer, Zapatos para hombre y mujer"/>
    <n v="84452409"/>
    <n v="21620"/>
    <s v="A-02-02-01-002-008 "/>
    <x v="0"/>
    <s v="En ejecución"/>
    <s v="Orden de compra 46889"/>
    <s v="abril"/>
    <x v="58"/>
    <s v="orden de Compra "/>
    <s v="Nivel Central"/>
    <s v="Bogotá D.C."/>
    <s v="YUBARTA S.A.S_"/>
    <n v="805018905"/>
    <n v="1"/>
    <n v="105020"/>
    <d v="2020-04-03T00:00:00"/>
    <n v="22575115.129999999"/>
    <n v="0"/>
    <n v="0"/>
    <n v="0"/>
    <n v="22575115.129999999"/>
    <s v="Si "/>
    <s v="No se ha entregado"/>
    <s v="45 CUMPLIM+ CALIDAD DL SERVICIO"/>
    <d v="2020-04-03T00:00:00"/>
    <d v="2020-06-03T00:00:00"/>
    <n v="61"/>
    <s v="TOCANCIPA PARDO ORLANDO"/>
    <n v="79292555"/>
    <n v="0"/>
    <d v="1899-12-30T00:00:00"/>
    <n v="0"/>
    <d v="1899-12-30T00:00:00"/>
    <n v="0"/>
    <d v="1899-12-30T00:00:00"/>
    <n v="0"/>
    <d v="1899-12-30T00:00:00"/>
    <n v="0"/>
    <d v="1899-12-30T00:00:00"/>
    <n v="0"/>
    <d v="1899-12-30T00:00:00"/>
    <n v="22575115.129999999"/>
    <n v="0"/>
    <d v="1899-12-30T00:00:00"/>
    <n v="0"/>
    <d v="1899-12-30T00:00:00"/>
    <n v="0"/>
    <d v="1899-12-30T00:00:00"/>
    <n v="0"/>
    <d v="1899-12-30T00:00:00"/>
    <n v="61"/>
  </r>
  <r>
    <s v="Secop II"/>
    <n v="73"/>
    <x v="0"/>
    <s v="20206231407000005E"/>
    <s v="MC-021-2020"/>
    <x v="5"/>
    <x v="49"/>
    <x v="2"/>
    <s v="Mínima Cuantía"/>
    <s v="Subdirección Administrativa y Financiera"/>
    <s v="Contratar la prestación del servicio de mantenimiento preventivo y correctivo incluido repuestos para el parque automotor de la Regional Oriente en la ciudad de Bucaramanga."/>
    <n v="78181502"/>
    <s v="Servicios de mantenimiento y reparación de vehículos"/>
    <n v="7000000"/>
    <n v="29420"/>
    <s v="A-02-02-02-008-007 "/>
    <x v="0"/>
    <s v="En ejecución"/>
    <s v="AO 015 2020"/>
    <s v="mayo"/>
    <x v="62"/>
    <s v="Prestación de Servicios"/>
    <s v="Regional Oriente"/>
    <s v="Bucaramanga "/>
    <s v="ELECTRO BOOSTER SAS"/>
    <n v="804003299"/>
    <n v="5"/>
    <n v="125120"/>
    <d v="2020-05-04T00:00:00"/>
    <n v="7000000"/>
    <n v="0"/>
    <n v="0"/>
    <n v="0"/>
    <n v="7000000"/>
    <s v="N/A"/>
    <d v="1899-12-30T00:00:00"/>
    <s v="N/A"/>
    <d v="2020-05-04T00:00:00"/>
    <d v="2020-12-31T00:00:00"/>
    <n v="241"/>
    <s v="SERGIO ANDRES BLANCO SUAREZ"/>
    <s v="N/A"/>
    <n v="0"/>
    <d v="1899-12-30T00:00:00"/>
    <n v="0"/>
    <d v="1899-12-30T00:00:00"/>
    <n v="0"/>
    <d v="1899-12-30T00:00:00"/>
    <n v="0"/>
    <d v="1899-12-30T00:00:00"/>
    <n v="0"/>
    <d v="1899-12-30T00:00:00"/>
    <n v="0"/>
    <d v="1899-12-30T00:00:00"/>
    <n v="7000000"/>
    <n v="0"/>
    <d v="1899-12-30T00:00:00"/>
    <n v="0"/>
    <d v="1899-12-30T00:00:00"/>
    <n v="0"/>
    <d v="1899-12-30T00:00:00"/>
    <n v="0"/>
    <d v="1899-12-30T00:00:00"/>
    <n v="241"/>
  </r>
  <r>
    <s v="Secop II"/>
    <n v="203"/>
    <x v="2"/>
    <s v="20206231403000014E"/>
    <s v="PCD-043-2020"/>
    <x v="5"/>
    <x v="49"/>
    <x v="1"/>
    <s v="Urgencia Manifiesta"/>
    <s v="Subdirección de Talento Humano "/>
    <s v="CONTRATAR LA ADQUISICION DE ELEMENTOS DE PROTECCION PERSONAL E INDIVIDUAL PARA LOS FUNCIONARIOS QUE LLEVAN A CABO LABORES MISIONALES A NIVEL NACIONAL"/>
    <s v="24141608 53102710 91111703 73141710"/>
    <s v="CONTRATAR LA ADQUISICION DE ELEMENTOS DE PROTECCION PERSONAL  E INDIVIDUAL PARA LOS FUNCIONARIOS QUE LLEVAN A CABO LABORES MISIONALES A NIVEL NACIONAL"/>
    <n v="189495600"/>
    <n v="30020"/>
    <s v="A-02-02-01-002-007;  A-02-02-01-003-006,  A-03-04-02-036  "/>
    <x v="0"/>
    <s v="En ejecución"/>
    <s v="CO-041-2020"/>
    <s v="abril"/>
    <x v="63"/>
    <s v="Compraventa"/>
    <s v="Nivel Central"/>
    <s v="Bogotá D.C."/>
    <s v="ALL-ENTERTAINMENT SAS - COMERCIALIZADORA ARGA S.A.S"/>
    <n v="900783422"/>
    <n v="9"/>
    <n v="100720"/>
    <d v="2020-04-01T00:00:00"/>
    <n v="189500000"/>
    <n v="0"/>
    <n v="0"/>
    <n v="0"/>
    <n v="189500000"/>
    <s v="No"/>
    <d v="1899-12-30T00:00:00"/>
    <s v="N/A"/>
    <d v="2020-04-01T00:00:00"/>
    <d v="2020-04-15T00:00:00"/>
    <n v="14"/>
    <s v="BASTIDAS UBATE CLAUDIA MILENA"/>
    <n v="53907500"/>
    <n v="0"/>
    <d v="1899-12-30T00:00:00"/>
    <n v="0"/>
    <d v="1899-12-30T00:00:00"/>
    <n v="0"/>
    <d v="1899-12-30T00:00:00"/>
    <n v="0"/>
    <d v="1899-12-30T00:00:00"/>
    <n v="0"/>
    <d v="1899-12-30T00:00:00"/>
    <n v="0"/>
    <d v="1899-12-30T00:00:00"/>
    <n v="189500000"/>
    <n v="5"/>
    <d v="2020-04-20T00:00:00"/>
    <n v="10"/>
    <d v="2020-04-20T00:00:00"/>
    <n v="0"/>
    <d v="1899-12-30T00:00:00"/>
    <n v="0"/>
    <d v="1899-12-30T00:00:00"/>
    <n v="29"/>
  </r>
  <r>
    <s v="Secop II"/>
    <n v="74"/>
    <x v="0"/>
    <s v="20206231407000006E"/>
    <s v="MC-022-2020"/>
    <x v="5"/>
    <x v="49"/>
    <x v="2"/>
    <s v="Mínima Cuantía"/>
    <s v="Subdirección Administrativa y Financiera"/>
    <s v="CONTRATAR EL SERVICIO DE MANTENIMIENTO PREVENTIVO Y CORRECTIVO INCLUIDO REPUESTOS PARA EL PARQUE AUTOMOTOR DE LA  REGIONAL CARIBE"/>
    <n v="78181502"/>
    <s v="Servicios de mantenimiento y reparación de vehículos"/>
    <n v="39500000"/>
    <n v="28920"/>
    <s v="A-02-02-02-008-007 "/>
    <x v="0"/>
    <s v="En ejecución"/>
    <s v="AO 016 2020"/>
    <s v="mayo"/>
    <x v="62"/>
    <s v="Prestación de Servicios"/>
    <s v="Regional Caribe"/>
    <s v="Cartagena"/>
    <s v="MORARCI GROUP SAS"/>
    <n v="900110012"/>
    <n v="5"/>
    <n v="124820"/>
    <d v="2020-05-04T00:00:00"/>
    <n v="39500000"/>
    <n v="0"/>
    <n v="0"/>
    <n v="0"/>
    <n v="39500000"/>
    <s v="N/A"/>
    <d v="1899-12-30T00:00:00"/>
    <s v="N/A"/>
    <d v="2020-05-04T00:00:00"/>
    <d v="2020-12-31T00:00:00"/>
    <n v="241"/>
    <s v="IBETH SENOVIA GUTIERREZ"/>
    <s v="N/A"/>
    <n v="0"/>
    <d v="1899-12-30T00:00:00"/>
    <n v="0"/>
    <d v="1899-12-30T00:00:00"/>
    <n v="0"/>
    <d v="1899-12-30T00:00:00"/>
    <n v="0"/>
    <d v="1899-12-30T00:00:00"/>
    <n v="0"/>
    <d v="1899-12-30T00:00:00"/>
    <n v="0"/>
    <d v="1899-12-30T00:00:00"/>
    <n v="39500000"/>
    <n v="0"/>
    <d v="1899-12-30T00:00:00"/>
    <n v="0"/>
    <d v="1899-12-30T00:00:00"/>
    <n v="0"/>
    <d v="1899-12-30T00:00:00"/>
    <n v="0"/>
    <d v="1899-12-30T00:00:00"/>
    <n v="241"/>
  </r>
  <r>
    <s v="Secop II"/>
    <n v="85"/>
    <x v="0"/>
    <s v="20206231403000007E"/>
    <s v="PCD-042-2020"/>
    <x v="5"/>
    <x v="50"/>
    <x v="1"/>
    <s v="Prestación de Servicios Profesionales "/>
    <s v="Subdirección de Control Migratorio"/>
    <s v="Contratar la adquisición de insumos que permitan la impresión y el uso de sellos de Migración Colombia, utilizados por los Oficiales de Migración que prestan sus servicios de atención ciudadana en los Puestos de Control Migratorio y Centros Facilitadores de Servicios Migratorios."/>
    <n v="24141500"/>
    <s v="Suministros para seguridad y protección"/>
    <n v="50000000"/>
    <n v="23920"/>
    <s v="A-02-02-01-003-005 "/>
    <x v="0"/>
    <s v="En ejecución"/>
    <s v="CO 053 2020"/>
    <s v="mayo"/>
    <x v="53"/>
    <s v="Compraventa"/>
    <s v="Nivel Central"/>
    <s v="Bogotá D.C."/>
    <s v="DISTRIBUCIONES EDAL SAS"/>
    <n v="800219241"/>
    <n v="2"/>
    <n v="133120"/>
    <d v="2020-05-08T00:00:00"/>
    <n v="50000000"/>
    <n v="0"/>
    <n v="0"/>
    <n v="0"/>
    <n v="50000000"/>
    <s v="N/A"/>
    <d v="1899-12-30T00:00:00"/>
    <s v="N/A"/>
    <d v="2020-05-08T00:00:00"/>
    <d v="2020-07-08T00:00:00"/>
    <n v="61"/>
    <s v="NESTOR HERNANDO LUGO "/>
    <s v="N/A"/>
    <n v="0"/>
    <d v="1899-12-30T00:00:00"/>
    <n v="0"/>
    <d v="1899-12-30T00:00:00"/>
    <n v="0"/>
    <d v="1899-12-30T00:00:00"/>
    <n v="0"/>
    <d v="1899-12-30T00:00:00"/>
    <n v="0"/>
    <d v="1899-12-30T00:00:00"/>
    <n v="0"/>
    <d v="1899-12-30T00:00:00"/>
    <n v="50000000"/>
    <n v="0"/>
    <d v="1899-12-30T00:00:00"/>
    <n v="0"/>
    <d v="1899-12-30T00:00:00"/>
    <n v="0"/>
    <d v="1899-12-30T00:00:00"/>
    <n v="0"/>
    <d v="1899-12-30T00:00:00"/>
    <n v="61"/>
  </r>
  <r>
    <s v="Secop II"/>
    <n v="142"/>
    <x v="0"/>
    <s v=" 20206231407000012E"/>
    <s v="MC-024-2020"/>
    <x v="5"/>
    <x v="50"/>
    <x v="2"/>
    <s v="Mínima Cuantía"/>
    <s v="Oficina de Tecnología de la Informacion"/>
    <s v="Contratar la prestación de los servicios de soporte técnico para las herramientas Microsoft, de conformidad con las especificaciones técnicas de la Unidad Administrativa Especial Migración Colombia."/>
    <n v="81112500"/>
    <s v="Servicios de Alquiler o arrendamiento de licencias de Software de Computador."/>
    <n v="23838913"/>
    <n v="30320"/>
    <s v="C-1199-1002-10-0-1199001-02 "/>
    <x v="0"/>
    <s v="En ejecución"/>
    <s v="AO 018 2020"/>
    <s v="mayo"/>
    <x v="64"/>
    <s v="Prestación de Servicios"/>
    <s v="Nivel Central"/>
    <s v="Bogotá D.C."/>
    <s v="IG SERVICES SAS"/>
    <n v="900693655"/>
    <n v="1"/>
    <n v="128920"/>
    <d v="2020-05-06T00:00:00"/>
    <n v="23838913"/>
    <n v="0"/>
    <n v="0"/>
    <n v="0"/>
    <n v="23838913"/>
    <s v="N/A"/>
    <d v="1899-12-30T00:00:00"/>
    <s v="N/A"/>
    <d v="2020-05-11T00:00:00"/>
    <d v="2020-12-31T00:00:00"/>
    <n v="234"/>
    <s v="JUAN ALEJANDRO OLAYA CARDONA "/>
    <s v="N/A"/>
    <n v="0"/>
    <d v="1899-12-30T00:00:00"/>
    <n v="0"/>
    <d v="1899-12-30T00:00:00"/>
    <n v="0"/>
    <d v="1899-12-30T00:00:00"/>
    <n v="0"/>
    <d v="1899-12-30T00:00:00"/>
    <n v="0"/>
    <d v="1899-12-30T00:00:00"/>
    <n v="0"/>
    <d v="1899-12-30T00:00:00"/>
    <n v="23838913"/>
    <n v="0"/>
    <d v="1899-12-30T00:00:00"/>
    <n v="0"/>
    <d v="1899-12-30T00:00:00"/>
    <n v="0"/>
    <d v="1899-12-30T00:00:00"/>
    <n v="0"/>
    <d v="1899-12-30T00:00:00"/>
    <n v="234"/>
  </r>
  <r>
    <s v="Secop II"/>
    <n v="143"/>
    <x v="2"/>
    <s v="20206231405000083E"/>
    <s v="PCD-044-2020"/>
    <x v="5"/>
    <x v="51"/>
    <x v="1"/>
    <s v="Prestación de Servicios Profesionales "/>
    <s v="Oficina de Tecnología de la Informacion"/>
    <s v="Contratar el servicio de mantenimiento equipo de impresión, preventivo y correctivo con suministro de repuestos para el equipo Multifuncional KONICA MINOLTA de referencia Bizhub PRO C6501, de conformidad con las especificaciones técnicas señaladas por la Unidad Administrativa Especial Migración Colombia."/>
    <n v="81112306"/>
    <s v="Mantenimiento de impresoras"/>
    <n v="9019704"/>
    <n v="29320"/>
    <s v="C-1199-1002-10-0-1199001-02 "/>
    <x v="0"/>
    <s v="En ejecución"/>
    <s v="CO-054-2020"/>
    <s v="mayo"/>
    <x v="53"/>
    <s v="Prestación de Servicios"/>
    <s v="Nivel Central"/>
    <s v="Bogotá D.C."/>
    <s v="JAAM S.A"/>
    <n v="830141960"/>
    <n v="1"/>
    <n v="135420"/>
    <d v="2020-05-13T00:00:00"/>
    <n v="9019704"/>
    <n v="0"/>
    <n v="0"/>
    <n v="0"/>
    <n v="9019704"/>
    <s v="Si "/>
    <d v="2020-05-22T00:00:00"/>
    <s v="46 CUMPLIM+ ESTABIL_CALIDAD D OBRA+ PAGO D SALARIOS_PRESTAC SOC LEGALES"/>
    <d v="2020-05-13T00:00:00"/>
    <d v="2020-12-31T00:00:00"/>
    <n v="232"/>
    <s v="SALGADO LOPEZ WILLIAM JAVIER "/>
    <n v="79120027"/>
    <n v="0"/>
    <d v="1899-12-30T00:00:00"/>
    <n v="0"/>
    <d v="1899-12-30T00:00:00"/>
    <n v="0"/>
    <d v="1899-12-30T00:00:00"/>
    <n v="0"/>
    <d v="1899-12-30T00:00:00"/>
    <n v="0"/>
    <d v="1899-12-30T00:00:00"/>
    <n v="0"/>
    <d v="1899-12-30T00:00:00"/>
    <n v="9019704"/>
    <n v="0"/>
    <d v="1899-12-30T00:00:00"/>
    <n v="0"/>
    <d v="1899-12-30T00:00:00"/>
    <n v="0"/>
    <d v="1899-12-30T00:00:00"/>
    <n v="0"/>
    <d v="1899-12-30T00:00:00"/>
    <n v="232"/>
  </r>
  <r>
    <s v="Secop II"/>
    <n v="141"/>
    <x v="0"/>
    <s v="20206231407000011E"/>
    <s v="MC-025-2020"/>
    <x v="5"/>
    <x v="51"/>
    <x v="2"/>
    <s v="Mínima Cuantía"/>
    <s v="Oficina de Tecnología de la Informacion"/>
    <s v="Contratar servicio de mantenimiento preventivo y correctivo con suministro de repuestos y baterías nuevas y originales en sitio, de las POWER-SUN, TRIPP LITE, POWEST (GENERICA), y MITSUBISHI, de conformidad con las especificaciones técnicas de la Unidad Administrativa Especial Migración Colombia."/>
    <n v="72103302"/>
    <s v="Mantenimiento o soporte de equipo de telecomunicaciones"/>
    <n v="11550000"/>
    <n v="30520"/>
    <s v="C-1199-1002-10-0-1199001-02 "/>
    <x v="0"/>
    <s v="En ejecución"/>
    <s v="AO 017 2020"/>
    <s v="mayo"/>
    <x v="64"/>
    <s v="Prestación de Servicios"/>
    <s v="Nivel Central"/>
    <s v="Bogotá D.C."/>
    <s v="GPS ELECTRONICS LTDA"/>
    <n v="900092491"/>
    <n v="1"/>
    <n v="130120"/>
    <d v="2020-05-06T00:00:00"/>
    <n v="6700000"/>
    <n v="0"/>
    <n v="0"/>
    <n v="0"/>
    <n v="6700000"/>
    <s v="N/A"/>
    <d v="1899-12-30T00:00:00"/>
    <s v="N/A"/>
    <d v="2020-05-08T00:00:00"/>
    <d v="2020-12-31T00:00:00"/>
    <n v="237"/>
    <s v="WILLIAM SALGADO"/>
    <s v="N/A"/>
    <n v="0"/>
    <d v="1899-12-30T00:00:00"/>
    <n v="0"/>
    <d v="1899-12-30T00:00:00"/>
    <n v="0"/>
    <d v="1899-12-30T00:00:00"/>
    <n v="0"/>
    <d v="1899-12-30T00:00:00"/>
    <n v="0"/>
    <d v="1899-12-30T00:00:00"/>
    <n v="0"/>
    <d v="1899-12-30T00:00:00"/>
    <n v="6700000"/>
    <n v="0"/>
    <d v="1899-12-30T00:00:00"/>
    <n v="0"/>
    <d v="1899-12-30T00:00:00"/>
    <n v="0"/>
    <d v="1899-12-30T00:00:00"/>
    <n v="0"/>
    <d v="1899-12-30T00:00:00"/>
    <n v="237"/>
  </r>
  <r>
    <s v="Secop II"/>
    <n v="205"/>
    <x v="5"/>
    <s v="20206231405000100E"/>
    <s v="PCD-041-2020"/>
    <x v="6"/>
    <x v="52"/>
    <x v="1"/>
    <s v="Prestación de Servicios Profesionales "/>
    <s v="Oficina de Comunicaciones "/>
    <s v="Contratar la Prestación de los Servicios Profesionales para la Oficina de Comunicaciones, de acuerdo con las condiciones y especificaciones técnicas descritas en los estudios previos."/>
    <n v="80161500"/>
    <s v="Servicios de apoyo gerencial"/>
    <n v="56000000"/>
    <n v="33920"/>
    <s v="A-02-02-02-008-007"/>
    <x v="0"/>
    <s v="En ejecución"/>
    <s v="CO-045-2020"/>
    <s v="abril"/>
    <x v="65"/>
    <s v="Prestación de Servicios Profesionales"/>
    <s v="Nivel Central"/>
    <s v="Bogotá D.C."/>
    <s v="JUAN MANUEL RAMIREZ MONTERO"/>
    <n v="14297554"/>
    <m/>
    <n v="112620"/>
    <d v="2020-04-17T00:00:00"/>
    <n v="56000000"/>
    <n v="0"/>
    <n v="0"/>
    <n v="0"/>
    <n v="56000000"/>
    <s v="N/A"/>
    <d v="1899-12-30T00:00:00"/>
    <s v="N/A"/>
    <d v="2020-04-16T00:00:00"/>
    <d v="2020-12-31T00:00:00"/>
    <n v="259"/>
    <s v="JUAN MANUEL CAICEDO"/>
    <n v="94486941"/>
    <n v="0"/>
    <d v="1899-12-30T00:00:00"/>
    <n v="0"/>
    <d v="1899-12-30T00:00:00"/>
    <n v="0"/>
    <d v="1899-12-30T00:00:00"/>
    <n v="0"/>
    <d v="1899-12-30T00:00:00"/>
    <n v="0"/>
    <d v="1899-12-30T00:00:00"/>
    <n v="0"/>
    <d v="1899-12-30T00:00:00"/>
    <n v="56000000"/>
    <n v="0"/>
    <d v="1899-12-30T00:00:00"/>
    <n v="0"/>
    <d v="1899-12-30T00:00:00"/>
    <n v="0"/>
    <d v="1899-12-30T00:00:00"/>
    <n v="0"/>
    <d v="1899-12-30T00:00:00"/>
    <n v="259"/>
  </r>
  <r>
    <s v="Secop II"/>
    <n v="140"/>
    <x v="2"/>
    <s v="20206231405000082E"/>
    <s v="PCD-045-2020"/>
    <x v="6"/>
    <x v="53"/>
    <x v="1"/>
    <s v="Prestación de Servicios Profesionales "/>
    <s v="Oficina de Tecnología de la Informacion"/>
    <s v="Prestar los servicios profesionales con autonomía técnica y administrativa para el soporte al sitio Web de la Entidad, de acuerdo con las condiciones señaladas y especificaciones técnicas descritas en los estudios previos y la propuesta presentada por EL CONTRATISTA."/>
    <s v="81111800 - 81111500 - 80111600"/>
    <s v="Servicios de sistemas y administración de componentes de sistemas"/>
    <n v="21019500"/>
    <n v="29720"/>
    <s v="C-1199-1002-10-0-1199001-02"/>
    <x v="0"/>
    <s v="En ejecución"/>
    <s v="CO-055-2020"/>
    <s v="mayo"/>
    <x v="53"/>
    <s v="Prestación de Servicios"/>
    <s v="Nivel Central"/>
    <s v="Bogotá D.C."/>
    <s v="VENNEX GROUP S.A.S. "/>
    <n v="900481705"/>
    <n v="1"/>
    <n v="134520"/>
    <d v="2020-05-12T00:00:00"/>
    <n v="21019500"/>
    <n v="0"/>
    <n v="0"/>
    <n v="0"/>
    <n v="21019500"/>
    <s v="No"/>
    <s v="N/A"/>
    <s v="N/A"/>
    <d v="2020-05-12T00:00:00"/>
    <d v="2020-12-31T00:00:00"/>
    <n v="233"/>
    <s v="AMEZQUITA MONROY GILMER MOISES "/>
    <n v="79717103"/>
    <n v="0"/>
    <d v="1899-12-30T00:00:00"/>
    <n v="0"/>
    <d v="1899-12-30T00:00:00"/>
    <n v="0"/>
    <d v="1899-12-30T00:00:00"/>
    <n v="0"/>
    <d v="1899-12-30T00:00:00"/>
    <n v="0"/>
    <d v="1899-12-30T00:00:00"/>
    <n v="0"/>
    <d v="1899-12-30T00:00:00"/>
    <n v="21019500"/>
    <n v="0"/>
    <d v="1899-12-30T00:00:00"/>
    <n v="0"/>
    <d v="1899-12-30T00:00:00"/>
    <n v="0"/>
    <d v="1899-12-30T00:00:00"/>
    <n v="0"/>
    <d v="1899-12-30T00:00:00"/>
    <n v="233"/>
  </r>
  <r>
    <s v="Secop II"/>
    <n v="123"/>
    <x v="2"/>
    <s v="20206231403000010E"/>
    <s v="PCD-046-2020"/>
    <x v="6"/>
    <x v="54"/>
    <x v="1"/>
    <s v="Exclusividad"/>
    <s v="Subdirección Administrativa y Financiera"/>
    <s v="Adquirir certificados de firma digital de conformidad con las especificaciones de la Unidad Administrativa Especial Migración Colombia."/>
    <n v="43233200"/>
    <s v="Software de seguridad y protección"/>
    <n v="39527040"/>
    <n v="30720"/>
    <s v="C-1199-1002-8-0-1199018-02"/>
    <x v="0"/>
    <s v="En ejecución"/>
    <s v="CO-060-2020"/>
    <s v="mayo"/>
    <x v="47"/>
    <s v="Compraventa"/>
    <s v="Nivel Central"/>
    <s v="Bogotá D.C."/>
    <s v=" CERTICAMARA S.A."/>
    <n v="830084433"/>
    <n v="7"/>
    <n v="135820"/>
    <d v="2020-05-14T00:00:00"/>
    <n v="39527040"/>
    <n v="0"/>
    <n v="0"/>
    <n v="0"/>
    <n v="39527040"/>
    <s v="N/A"/>
    <s v="N/A"/>
    <s v="N/A"/>
    <d v="2020-05-14T00:00:00"/>
    <d v="2020-05-31T00:00:00"/>
    <n v="17"/>
    <s v="SERRANO BORNACELLY ILVIS PATRICIA "/>
    <n v="36551065"/>
    <n v="0"/>
    <d v="1899-12-30T00:00:00"/>
    <n v="0"/>
    <d v="1899-12-30T00:00:00"/>
    <n v="0"/>
    <d v="1899-12-30T00:00:00"/>
    <n v="0"/>
    <d v="1899-12-30T00:00:00"/>
    <n v="0"/>
    <d v="1899-12-30T00:00:00"/>
    <n v="0"/>
    <d v="1899-12-30T00:00:00"/>
    <n v="39527040"/>
    <n v="0"/>
    <d v="1899-12-30T00:00:00"/>
    <n v="0"/>
    <d v="1899-12-30T00:00:00"/>
    <n v="0"/>
    <d v="1899-12-30T00:00:00"/>
    <n v="0"/>
    <d v="1899-12-30T00:00:00"/>
    <n v="17"/>
  </r>
  <r>
    <s v="Secop II"/>
    <n v="158"/>
    <x v="5"/>
    <s v="20206231405000102E"/>
    <s v="PCD-048-2020"/>
    <x v="6"/>
    <x v="55"/>
    <x v="1"/>
    <s v="Prestación de Servicios Profesionales "/>
    <s v="Oficina de Tecnología de la Informacion"/>
    <s v="Contratar el servicio de mantenimiento preventivo y correctivo con suministro de repuestos y baterías para las UPS´S TOSHIBA, de conformidad con las especificaciones técnicas señaladas por la Unidad Administrativa Especial Migración Colombia."/>
    <s v="72151514/72103302"/>
    <s v="Servicio de Mantenimiento de energía de emergencia o de reserva./Mantenimiento o soporte de equipo de telecomunicaciones"/>
    <n v="15861170"/>
    <n v="33620"/>
    <s v="C-1199-1002-10-0-1199001-02"/>
    <x v="0"/>
    <s v="En ejecución"/>
    <s v="CO-057-2020"/>
    <s v="mayo"/>
    <x v="53"/>
    <s v="Prestación de Servicios"/>
    <s v="Nivel Central"/>
    <s v="Bogotá D.C."/>
    <s v="SERVICIOS Y SOLUCIONES LTDA"/>
    <n v="900115635"/>
    <n v="6"/>
    <n v="135020"/>
    <d v="2020-05-12T00:00:00"/>
    <n v="15861160"/>
    <n v="0"/>
    <n v="0"/>
    <n v="0"/>
    <n v="15861160"/>
    <s v="N/A"/>
    <d v="1899-12-30T00:00:00"/>
    <m/>
    <d v="2020-05-08T00:00:00"/>
    <d v="2020-12-31T00:00:00"/>
    <n v="237"/>
    <s v="SALGADO LOPEZ WILLIAM JAVIER"/>
    <n v="79120027"/>
    <n v="0"/>
    <d v="1899-12-30T00:00:00"/>
    <n v="0"/>
    <d v="1899-12-30T00:00:00"/>
    <n v="0"/>
    <d v="1899-12-30T00:00:00"/>
    <n v="0"/>
    <d v="1899-12-30T00:00:00"/>
    <n v="0"/>
    <d v="1899-12-30T00:00:00"/>
    <n v="0"/>
    <d v="1899-12-30T00:00:00"/>
    <n v="15861160"/>
    <n v="0"/>
    <d v="1899-12-30T00:00:00"/>
    <n v="0"/>
    <d v="1899-12-30T00:00:00"/>
    <n v="0"/>
    <d v="1899-12-30T00:00:00"/>
    <n v="0"/>
    <d v="1899-12-30T00:00:00"/>
    <n v="237"/>
  </r>
  <r>
    <s v="Secop II"/>
    <n v="159"/>
    <x v="2"/>
    <s v="20206231405000103E"/>
    <s v="PCD-047-2020"/>
    <x v="6"/>
    <x v="55"/>
    <x v="1"/>
    <s v="Exclusividad"/>
    <s v="Oficina de Tecnología de la Informacion"/>
    <s v="Contratar el servicio de mantenimiento preventivo y correctivo con suministro de repuestos y baterías para las UPS´s marca PEI, de conformidad con las especificaciones técnicas señaladas por la Unidad Administrativa Especial Migración Colombia."/>
    <s v="72151514 - 72103302"/>
    <s v="Servicio de Mantenimiento de energía de emergencia o de reserva."/>
    <n v="164810750"/>
    <n v="33720"/>
    <s v="C-1199-1002-10-0-1199001"/>
    <x v="0"/>
    <s v="En ejecución"/>
    <s v="CO-051-2020"/>
    <s v="mayo"/>
    <x v="64"/>
    <s v="Prestación de Servicios"/>
    <s v="Nivel Central"/>
    <s v="Bogotá D.C."/>
    <s v=" PROYECTOS ESPECIALES INGENIERIA S.A.S. "/>
    <n v="830025306"/>
    <n v="8"/>
    <n v="134620"/>
    <d v="2020-05-12T00:00:00"/>
    <n v="164810750"/>
    <n v="0"/>
    <n v="0"/>
    <n v="0"/>
    <n v="164810750"/>
    <s v="Si "/>
    <d v="2020-05-11T00:00:00"/>
    <s v="46 CUMPLIM+ ESTABIL_CALIDAD D OBRA+ PAGO D SALARIOS_PRESTAC SOC LEGALES"/>
    <d v="2020-05-12T00:00:00"/>
    <d v="2020-12-31T00:00:00"/>
    <n v="233"/>
    <s v="CASTIBLANCO GONZALEZ EDGAR ALBERTO "/>
    <n v="19477329"/>
    <n v="0"/>
    <d v="1899-12-30T00:00:00"/>
    <n v="0"/>
    <d v="1899-12-30T00:00:00"/>
    <n v="0"/>
    <d v="1899-12-30T00:00:00"/>
    <n v="0"/>
    <d v="1899-12-30T00:00:00"/>
    <n v="0"/>
    <d v="1899-12-30T00:00:00"/>
    <n v="0"/>
    <d v="1899-12-30T00:00:00"/>
    <n v="164810750"/>
    <n v="0"/>
    <d v="1899-12-30T00:00:00"/>
    <n v="0"/>
    <d v="1899-12-30T00:00:00"/>
    <n v="0"/>
    <d v="1899-12-30T00:00:00"/>
    <n v="0"/>
    <d v="1899-12-30T00:00:00"/>
    <n v="233"/>
  </r>
  <r>
    <s v="Secop II"/>
    <n v="98"/>
    <x v="0"/>
    <s v="20206231403000012E"/>
    <s v="SIP-015-2020"/>
    <x v="6"/>
    <x v="56"/>
    <x v="0"/>
    <s v="Subasta Inversa Electrónica"/>
    <s v="Oficina de Tecnología de la Informacion"/>
    <s v="Adquirir solución de almacenamiento."/>
    <n v="43201800"/>
    <s v="Difusión de Tecnología de Información y Telecomunicaciones "/>
    <n v="63493672"/>
    <n v="33420"/>
    <s v="C-1199-1002-10-0-1199001-02"/>
    <x v="0"/>
    <s v="En ejecución"/>
    <s v="CO 076 2020"/>
    <s v="junio"/>
    <x v="66"/>
    <s v="Compraventa"/>
    <s v="Nivel Central"/>
    <s v="Bogotá D.C."/>
    <s v="ORIGIN IT SAS "/>
    <n v="900471414"/>
    <n v="0"/>
    <n v="159720"/>
    <d v="2020-06-18T00:00:00"/>
    <n v="63492800"/>
    <n v="0"/>
    <n v="0"/>
    <n v="0"/>
    <n v="63492800"/>
    <s v="Si "/>
    <d v="2020-06-24T00:00:00"/>
    <s v="CUMPLIMIENTO, SALARIOS Y PRESTACIONES SOCIALES, CALIDAD DE LOS BIENES"/>
    <d v="2020-06-24T00:00:00"/>
    <d v="2020-12-31T00:00:00"/>
    <n v="190"/>
    <s v="OLGA LUCIA PEREZ"/>
    <n v="46373712"/>
    <n v="0"/>
    <d v="1899-12-30T00:00:00"/>
    <n v="0"/>
    <d v="1899-12-30T00:00:00"/>
    <n v="0"/>
    <d v="1899-12-30T00:00:00"/>
    <n v="0"/>
    <d v="1899-12-30T00:00:00"/>
    <n v="0"/>
    <d v="1899-12-30T00:00:00"/>
    <n v="0"/>
    <d v="1899-12-30T00:00:00"/>
    <n v="63492800"/>
    <n v="0"/>
    <d v="1899-12-30T00:00:00"/>
    <n v="0"/>
    <d v="1899-12-30T00:00:00"/>
    <n v="0"/>
    <d v="1899-12-30T00:00:00"/>
    <n v="0"/>
    <d v="1899-12-30T00:00:00"/>
    <n v="190"/>
  </r>
  <r>
    <s v="Secop II"/>
    <n v="113"/>
    <x v="5"/>
    <s v="20206231407000015E"/>
    <s v="PCD-049-2020"/>
    <x v="6"/>
    <x v="57"/>
    <x v="1"/>
    <s v="Prestación de Servicios Profesionales "/>
    <s v="Subdirección Administrativa y Financiera"/>
    <s v="Contratar el servicio de mantenimiento preventivo y correctivo incluido el suministro de repuestos para los vehículos marca NISSAN a nivel nacional."/>
    <s v="78181502/03/05/07"/>
    <s v="Servicios de mantenimiento y reparación de vehículos"/>
    <n v="37000000"/>
    <n v="33920"/>
    <s v="A-02-02-02-008-007"/>
    <x v="0"/>
    <s v="En ejecución"/>
    <s v="CO-062-2020"/>
    <s v="mayo"/>
    <x v="47"/>
    <s v="Prestación de Servicios"/>
    <s v="Nivel Central"/>
    <s v="Bogotá D.C."/>
    <s v="TALLERES AUTORIZADOS S.A.,"/>
    <n v="860519235"/>
    <n v="3"/>
    <n v="136020"/>
    <d v="2020-05-14T00:00:00"/>
    <n v="37000000"/>
    <n v="0"/>
    <n v="0"/>
    <n v="0"/>
    <n v="37000000"/>
    <s v="Si "/>
    <d v="2020-05-18T00:00:00"/>
    <s v="41 CUMPLIM+ PAGO D SALARIOS_PRESTAC SOC LEGALES"/>
    <d v="2020-05-11T00:00:00"/>
    <d v="2020-12-31T00:00:00"/>
    <n v="234"/>
    <s v="CASTILLO CARDENAS FELIPE"/>
    <n v="80251761"/>
    <n v="0"/>
    <d v="1899-12-30T00:00:00"/>
    <n v="0"/>
    <d v="1899-12-30T00:00:00"/>
    <n v="0"/>
    <d v="1899-12-30T00:00:00"/>
    <n v="0"/>
    <d v="1899-12-30T00:00:00"/>
    <n v="0"/>
    <d v="1899-12-30T00:00:00"/>
    <n v="0"/>
    <d v="1899-12-30T00:00:00"/>
    <n v="37000000"/>
    <n v="0"/>
    <d v="1899-12-30T00:00:00"/>
    <n v="0"/>
    <d v="1899-12-30T00:00:00"/>
    <n v="0"/>
    <d v="1899-12-30T00:00:00"/>
    <n v="0"/>
    <d v="1899-12-30T00:00:00"/>
    <n v="234"/>
  </r>
  <r>
    <s v="Secop II"/>
    <n v="111"/>
    <x v="2"/>
    <s v="20206231407000014E"/>
    <s v="MC-031-2020"/>
    <x v="6"/>
    <x v="57"/>
    <x v="2"/>
    <s v="Mínima Cuantía"/>
    <s v="Subdirección Administrativa y Financiera"/>
    <s v="CONTRATAR EL SERVICIO DE MANTENIMIENTO PREVENTIVO Y CORRECTIVO INCLUIDO REPUESTOS PARA VEHICULOS MARCA CHEVROLET A NIVEL NACIONAL "/>
    <s v="78181502- 03 - 05 - 07"/>
    <s v="Servicios de mantenimiento y reparación de vehículos"/>
    <n v="35000000"/>
    <n v="34020"/>
    <s v="A-02-02-02-008-007 "/>
    <x v="0"/>
    <s v="En ejecución"/>
    <s v="AO-020-2020"/>
    <s v="mayo"/>
    <x v="57"/>
    <s v="Prestación de Servicios"/>
    <s v="Nivel Central"/>
    <s v="Bogotá D.C."/>
    <s v="INVERSIONES EL NORTE S.A.S"/>
    <n v="900710493"/>
    <n v="9"/>
    <n v="135120"/>
    <d v="2020-05-12T00:00:00"/>
    <n v="35000000"/>
    <n v="0"/>
    <n v="0"/>
    <n v="0"/>
    <n v="35000000"/>
    <s v="N/A"/>
    <s v="N/A"/>
    <s v="N/A"/>
    <d v="2020-05-12T00:00:00"/>
    <d v="2020-12-31T00:00:00"/>
    <n v="233"/>
    <s v=" CASTILLO CARDENAS FELIPE "/>
    <n v="80251761"/>
    <n v="0"/>
    <d v="1899-12-30T00:00:00"/>
    <n v="0"/>
    <d v="1899-12-30T00:00:00"/>
    <n v="0"/>
    <d v="1899-12-30T00:00:00"/>
    <n v="0"/>
    <d v="1899-12-30T00:00:00"/>
    <n v="0"/>
    <d v="1899-12-30T00:00:00"/>
    <n v="0"/>
    <d v="1899-12-30T00:00:00"/>
    <n v="35000000"/>
    <n v="0"/>
    <d v="1899-12-30T00:00:00"/>
    <n v="0"/>
    <d v="1899-12-30T00:00:00"/>
    <n v="0"/>
    <d v="1899-12-30T00:00:00"/>
    <n v="0"/>
    <d v="1899-12-30T00:00:00"/>
    <n v="233"/>
  </r>
  <r>
    <s v="Secop II"/>
    <n v="66"/>
    <x v="5"/>
    <s v="20206231411000023E"/>
    <s v="MC-030-2020"/>
    <x v="6"/>
    <x v="58"/>
    <x v="2"/>
    <s v="Mínima Cuantía"/>
    <s v="Subdirección Administrativa y Financiera"/>
    <s v="CONTRATAR EL SUMINISTRO DE COMBUSTIBLE PARA EL PARQUE AUTOMOTOR Y PLANTAS ELÉCTRICAS DE LA REGIONAL GUAJIRA  – CFSM MAICAO"/>
    <s v="15101505, 15101506"/>
    <s v="Combustible Diesesl / Gasolina Corriente "/>
    <n v="7480000"/>
    <n v="23120"/>
    <s v="A-02-02-01-003-003 "/>
    <x v="1"/>
    <s v="Cerrado"/>
    <s v="N/A"/>
    <s v="enero"/>
    <x v="19"/>
    <s v="N/A"/>
    <s v="N/A"/>
    <s v="N/A"/>
    <s v="N/A"/>
    <s v="N/A"/>
    <m/>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10"/>
    <x v="6"/>
    <s v="20206231407000021E"/>
    <s v="MC-032-2020"/>
    <x v="6"/>
    <x v="58"/>
    <x v="2"/>
    <s v="Mínima Cuantía"/>
    <s v="Subdirección Administrativa y Financiera"/>
    <s v="CONTRATAR EL SERVICIO DE MANTENIMIENTO PREVENTIVO Y CORRECTIVO INCLUIDO REPUESTOS PARA VEHICULOS MARCA TOYOTA A NIVEL NACIONAL."/>
    <s v="78181502 -78181503- 78181503 - 78181505 - 78181507"/>
    <s v="Mantenimiento preventivo y correctivo incluido repuestos para vehículos marca Toyota a nivel nacional."/>
    <n v="37000000"/>
    <n v="34420"/>
    <s v="A-02-02-02-008-007"/>
    <x v="0"/>
    <s v="En ejecución"/>
    <s v="AO-023-2020"/>
    <s v="mayo"/>
    <x v="67"/>
    <s v="Compraventa"/>
    <s v="Nivel Central"/>
    <s v="N/A"/>
    <s v="CARCO S.A."/>
    <n v="860000189"/>
    <n v="3"/>
    <n v="145120"/>
    <d v="1899-12-30T00:00:00"/>
    <n v="37000000"/>
    <n v="0"/>
    <n v="0"/>
    <n v="0"/>
    <n v="37000000"/>
    <s v="No"/>
    <d v="1899-12-30T00:00:00"/>
    <s v="N/A"/>
    <d v="2020-05-18T00:00:00"/>
    <d v="2020-12-31T00:00:00"/>
    <n v="227"/>
    <s v="Felipe Castillo Cardenas"/>
    <n v="80251761"/>
    <n v="0"/>
    <d v="1899-12-30T00:00:00"/>
    <n v="0"/>
    <d v="1899-12-30T00:00:00"/>
    <n v="0"/>
    <d v="1899-12-30T00:00:00"/>
    <n v="0"/>
    <d v="1899-12-30T00:00:00"/>
    <n v="0"/>
    <d v="1899-12-30T00:00:00"/>
    <n v="0"/>
    <d v="1899-12-30T00:00:00"/>
    <n v="37000000"/>
    <n v="0"/>
    <d v="1899-12-30T00:00:00"/>
    <n v="0"/>
    <d v="1899-12-30T00:00:00"/>
    <n v="0"/>
    <d v="1899-12-30T00:00:00"/>
    <n v="0"/>
    <d v="1899-12-30T00:00:00"/>
    <n v="227"/>
  </r>
  <r>
    <s v="Secop II"/>
    <n v="206"/>
    <x v="5"/>
    <s v="20206231411000022E"/>
    <s v="MC-029-2020"/>
    <x v="6"/>
    <x v="58"/>
    <x v="2"/>
    <s v="Mínima Cuantía"/>
    <s v="Subdirección Administrativa y Financiera"/>
    <s v="Contratar el suministro de combustible para el parque automotor y plantas eléctricas de la REGIONAL ANTIOQUIA – PCMM CAPURGANA - TURBO"/>
    <s v="15101505, 15101506"/>
    <s v="Combustible Diesesl / Gasolina Corriente "/>
    <n v="7208000"/>
    <n v="23020"/>
    <s v="A-02-02-01-003-003 "/>
    <x v="0"/>
    <s v="En ejecución"/>
    <s v="AO-021-2020"/>
    <s v="mayo"/>
    <x v="57"/>
    <s v="Suministro"/>
    <s v="Regional Orinoquia"/>
    <s v="Capurgana"/>
    <s v="LUZ NATALIA GÓMEZ ZULUAGA"/>
    <n v="32299535"/>
    <m/>
    <n v="137620"/>
    <d v="2020-05-15T00:00:00"/>
    <n v="7208000"/>
    <n v="0"/>
    <n v="0"/>
    <n v="0"/>
    <n v="7208000"/>
    <s v="N/A"/>
    <d v="1899-12-30T00:00:00"/>
    <s v="N/A"/>
    <d v="2020-05-12T00:00:00"/>
    <d v="2020-12-31T00:00:00"/>
    <n v="233"/>
    <s v="MORALES TANIA DEL CARMEN"/>
    <m/>
    <n v="0"/>
    <d v="1899-12-30T00:00:00"/>
    <n v="0"/>
    <d v="1899-12-30T00:00:00"/>
    <n v="0"/>
    <d v="1899-12-30T00:00:00"/>
    <n v="0"/>
    <d v="1899-12-30T00:00:00"/>
    <n v="0"/>
    <d v="1899-12-30T00:00:00"/>
    <n v="0"/>
    <d v="1899-12-30T00:00:00"/>
    <n v="7208000"/>
    <n v="0"/>
    <d v="1899-12-30T00:00:00"/>
    <n v="0"/>
    <d v="1899-12-30T00:00:00"/>
    <n v="0"/>
    <d v="1899-12-30T00:00:00"/>
    <n v="0"/>
    <d v="1899-12-30T00:00:00"/>
    <n v="233"/>
  </r>
  <r>
    <s v="Secop II"/>
    <n v="145"/>
    <x v="0"/>
    <s v="20206231405000088E"/>
    <s v="PCD-050-2020"/>
    <x v="6"/>
    <x v="59"/>
    <x v="1"/>
    <s v="Exclusividad"/>
    <s v="Oficina de Tecnología de la Informacion"/>
    <s v="Contratar la extensión de garantía para las lectoras de documentos y actualización del software AssureID, que incluya el servicio de mantenimiento preventivo, correctivo y soporte con suministro de repuestos, de acuerdo con las condiciones técnicas exigidas por la Entidad en el presente documento de estudios previos."/>
    <n v="43211700"/>
    <s v="Difusión de Tecnología de Información y Telecomunicaciones "/>
    <n v="834232637"/>
    <n v="34220"/>
    <s v="C-1199-1002-10-0-1199001-02"/>
    <x v="0"/>
    <s v="En ejecución"/>
    <s v="CO 050 2020"/>
    <s v="mayo"/>
    <x v="68"/>
    <s v="Compraventa"/>
    <s v="Nivel Central"/>
    <s v="Bogotá D.C."/>
    <s v="THALES COLOMBIA S.A"/>
    <n v="830079892"/>
    <n v="4"/>
    <n v="127920"/>
    <d v="2020-05-05T00:00:00"/>
    <n v="834232637"/>
    <n v="0"/>
    <n v="0"/>
    <n v="0"/>
    <n v="834232637"/>
    <s v="N/A"/>
    <d v="1899-12-30T00:00:00"/>
    <s v="N/A"/>
    <d v="2020-05-14T00:00:00"/>
    <d v="2020-06-14T00:00:00"/>
    <n v="31"/>
    <s v="NESTOR HERNANDO LUGO "/>
    <s v="N/A"/>
    <n v="0"/>
    <d v="1899-12-30T00:00:00"/>
    <n v="0"/>
    <d v="1899-12-30T00:00:00"/>
    <n v="0"/>
    <d v="1899-12-30T00:00:00"/>
    <n v="0"/>
    <d v="1899-12-30T00:00:00"/>
    <n v="0"/>
    <d v="1899-12-30T00:00:00"/>
    <n v="0"/>
    <d v="1899-12-30T00:00:00"/>
    <n v="834232637"/>
    <n v="0"/>
    <d v="1899-12-30T00:00:00"/>
    <n v="0"/>
    <d v="1899-12-30T00:00:00"/>
    <n v="0"/>
    <d v="1899-12-30T00:00:00"/>
    <n v="0"/>
    <d v="1899-12-30T00:00:00"/>
    <n v="31"/>
  </r>
  <r>
    <s v="Secop II"/>
    <n v="108"/>
    <x v="5"/>
    <s v="20206231411000024E"/>
    <s v="MC-033-2020"/>
    <x v="6"/>
    <x v="59"/>
    <x v="2"/>
    <s v="Mínima Cuantía"/>
    <s v="Subdirección Administrativa y Financiera"/>
    <s v="CONTRATAR EL SUMINISTRO DE COMBUSTIBLE PARA EL PARQUE AUTOMOTOR Y PLANTAS ELÉCTRICAS DE LA REGIONAL ORINOQUIA – PCMF  PTO CARREÑO"/>
    <s v="15101505, 15101506"/>
    <s v="Combustible Diesesl / Gasolina Corriente "/>
    <n v="3826000"/>
    <n v="30920"/>
    <s v="A-02-02-01-003-003 "/>
    <x v="0"/>
    <s v="En ejecución"/>
    <s v="AO-022-2020"/>
    <s v="mayo"/>
    <x v="69"/>
    <s v="Suministro"/>
    <s v="Regional Orinoquia"/>
    <s v="Puerto Carreño"/>
    <s v="EDS BRISAS DEL ORINOCO"/>
    <n v="24473480"/>
    <n v="9"/>
    <n v="135920"/>
    <d v="2020-05-14T00:00:00"/>
    <n v="3826000"/>
    <n v="0"/>
    <n v="0"/>
    <n v="0"/>
    <n v="3826000"/>
    <s v="N/A"/>
    <d v="1899-12-30T00:00:00"/>
    <s v="N/A"/>
    <d v="2020-05-14T00:00:00"/>
    <d v="2020-12-31T00:00:00"/>
    <n v="231"/>
    <s v="ARIZA CAMARGO YEISON ANTONIO"/>
    <n v="1127385489"/>
    <n v="0"/>
    <d v="1899-12-30T00:00:00"/>
    <n v="0"/>
    <d v="1899-12-30T00:00:00"/>
    <n v="0"/>
    <d v="1899-12-30T00:00:00"/>
    <n v="0"/>
    <d v="1899-12-30T00:00:00"/>
    <n v="0"/>
    <d v="1899-12-30T00:00:00"/>
    <n v="0"/>
    <d v="1899-12-30T00:00:00"/>
    <n v="3826000"/>
    <n v="0"/>
    <d v="1899-12-30T00:00:00"/>
    <n v="0"/>
    <d v="1899-12-30T00:00:00"/>
    <n v="0"/>
    <d v="1899-12-30T00:00:00"/>
    <n v="0"/>
    <d v="1899-12-30T00:00:00"/>
    <n v="231"/>
  </r>
  <r>
    <s v="Secop II"/>
    <n v="119"/>
    <x v="5"/>
    <s v="20206231405000095E"/>
    <s v="MC-027-2020"/>
    <x v="6"/>
    <x v="59"/>
    <x v="2"/>
    <s v="Mínima Cuantía"/>
    <s v="Oficina de Comunicaciones "/>
    <s v="Contratar la prestación del servicio de mantenimiento de equipos, elementos de sonido, fotografía y video de acuerdo a las condiciones técnicas solicitadas"/>
    <n v="72154066"/>
    <s v="Mantenimiento general de equipos de oficina"/>
    <n v="9000000"/>
    <n v="31420"/>
    <s v="A-02-02-02-008-007"/>
    <x v="0"/>
    <s v="En ejecución"/>
    <s v="AO-025-2020"/>
    <s v="mayo"/>
    <x v="70"/>
    <s v="Prestación de Servicios"/>
    <s v="Nivel Central"/>
    <s v="Bogotá D.C."/>
    <s v="INGENIEROS ELECTRÓNICOS PROFESIONALES E.U"/>
    <n v="900343856"/>
    <n v="4"/>
    <n v="144320"/>
    <d v="2020-05-22T00:00:00"/>
    <n v="9000000"/>
    <n v="0"/>
    <n v="0"/>
    <n v="0"/>
    <n v="9000000"/>
    <s v="N/A"/>
    <d v="1899-12-30T00:00:00"/>
    <s v="N/A"/>
    <d v="2020-05-21T00:00:00"/>
    <d v="2020-12-31T00:00:00"/>
    <n v="224"/>
    <s v="JUAN MANUEL CAICEDO"/>
    <n v="94486941"/>
    <n v="0"/>
    <d v="1899-12-30T00:00:00"/>
    <n v="0"/>
    <d v="1899-12-30T00:00:00"/>
    <n v="0"/>
    <d v="1899-12-30T00:00:00"/>
    <n v="0"/>
    <d v="1899-12-30T00:00:00"/>
    <n v="0"/>
    <d v="1899-12-30T00:00:00"/>
    <n v="0"/>
    <d v="1899-12-30T00:00:00"/>
    <n v="9000000"/>
    <n v="0"/>
    <d v="1899-12-30T00:00:00"/>
    <n v="0"/>
    <d v="1899-12-30T00:00:00"/>
    <n v="0"/>
    <d v="1899-12-30T00:00:00"/>
    <n v="0"/>
    <d v="1899-12-30T00:00:00"/>
    <n v="224"/>
  </r>
  <r>
    <s v="Secop II"/>
    <n v="117"/>
    <x v="0"/>
    <s v="20206231407000018E"/>
    <s v="MC-028-2020"/>
    <x v="6"/>
    <x v="60"/>
    <x v="2"/>
    <s v="Mínima Cuantía"/>
    <s v="Subdirección Administrativa y Financiera"/>
    <s v="Contratar el servicio mantenimiento preventivo y correctivo de las Motobombas de presión y eyector con suministro de repuestos y accesorios necesarios, así como el mantenimiento de tanques para el almacenamiento de agua potable y sumideros de aguas residuales y pluviales del CFSM de Bucaramanga, pertenecientes a la regional Oriente de la Unidad Administrativa Especial Migración Colombia."/>
    <n v="40151510"/>
    <s v="Componentes y equipos para distribución y sistemas de acondicionamiento"/>
    <n v="4000000"/>
    <n v="34520"/>
    <s v="A-02-02-02-008-007 "/>
    <x v="0"/>
    <s v="En ejecución"/>
    <s v="AO 024 2020"/>
    <s v="mayo"/>
    <x v="71"/>
    <s v="Prestación de Servicios"/>
    <s v="Regional Oriente"/>
    <s v="Bucaramanga "/>
    <s v="LENYCHET RODRIGUEZ"/>
    <n v="37658917"/>
    <s v="N/A"/>
    <n v="143920"/>
    <d v="2020-05-21T00:00:00"/>
    <n v="3200000"/>
    <n v="0"/>
    <n v="0"/>
    <n v="0"/>
    <n v="3200000"/>
    <s v="N/A"/>
    <d v="1899-12-30T00:00:00"/>
    <s v="N/A"/>
    <d v="2020-05-20T00:00:00"/>
    <d v="2020-12-31T00:00:00"/>
    <n v="225"/>
    <s v="SERGIO ANDRES BLANCO SUAREZ"/>
    <s v="N/A"/>
    <n v="0"/>
    <d v="1899-12-30T00:00:00"/>
    <n v="0"/>
    <d v="1899-12-30T00:00:00"/>
    <n v="0"/>
    <d v="1899-12-30T00:00:00"/>
    <n v="0"/>
    <d v="1899-12-30T00:00:00"/>
    <n v="0"/>
    <d v="1899-12-30T00:00:00"/>
    <n v="0"/>
    <d v="1899-12-30T00:00:00"/>
    <n v="3200000"/>
    <n v="0"/>
    <d v="1899-12-30T00:00:00"/>
    <n v="0"/>
    <d v="1899-12-30T00:00:00"/>
    <n v="0"/>
    <d v="1899-12-30T00:00:00"/>
    <n v="0"/>
    <d v="1899-12-30T00:00:00"/>
    <n v="225"/>
  </r>
  <r>
    <s v="Secop II"/>
    <n v="115"/>
    <x v="0"/>
    <s v="20206231407000019E"/>
    <s v="MC-034-2020"/>
    <x v="6"/>
    <x v="60"/>
    <x v="2"/>
    <s v="Mínima Cuantía"/>
    <s v="Subdirección Administrativa y Financiera"/>
    <s v="Contratar la prestación del servicio de lavado del parque automotor de Migración Colombia ubicado en el Nivel Central y las Regionales Aeropuerto El Dorado y Andina de la Ciudad de Bogotá."/>
    <n v="76111801"/>
    <s v="Servicios de Limpieza, Descontaminación y Tratamiento de Residuos"/>
    <n v="12000000"/>
    <n v="34320"/>
    <s v="A-02-02-02-008-007 "/>
    <x v="0"/>
    <s v="En ejecución"/>
    <s v="AO 026 2020"/>
    <s v="mayo"/>
    <x v="72"/>
    <s v="Prestación de Servicios"/>
    <s v="Nivel Nacional "/>
    <s v="N/A"/>
    <s v="CENTRO CAR 19 LTDA"/>
    <n v="800250589"/>
    <n v="1"/>
    <n v="144220"/>
    <d v="2020-05-22T00:00:00"/>
    <n v="12000000"/>
    <n v="0"/>
    <n v="0"/>
    <n v="0"/>
    <n v="12000000"/>
    <s v="N/A"/>
    <d v="1899-12-30T00:00:00"/>
    <s v="N/A"/>
    <d v="2020-05-22T00:00:00"/>
    <d v="2020-12-31T00:00:00"/>
    <n v="223"/>
    <s v="CARLOS EDUARDO USECHE OVALLES "/>
    <s v="N/A"/>
    <n v="0"/>
    <d v="1899-12-30T00:00:00"/>
    <n v="0"/>
    <d v="1899-12-30T00:00:00"/>
    <n v="0"/>
    <d v="1899-12-30T00:00:00"/>
    <n v="0"/>
    <d v="1899-12-30T00:00:00"/>
    <n v="0"/>
    <d v="1899-12-30T00:00:00"/>
    <n v="0"/>
    <d v="1899-12-30T00:00:00"/>
    <n v="12000000"/>
    <n v="0"/>
    <d v="1899-12-30T00:00:00"/>
    <n v="0"/>
    <d v="1899-12-30T00:00:00"/>
    <n v="0"/>
    <d v="1899-12-30T00:00:00"/>
    <n v="0"/>
    <d v="1899-12-30T00:00:00"/>
    <n v="223"/>
  </r>
  <r>
    <s v="Secop II"/>
    <n v="120"/>
    <x v="2"/>
    <s v="20206231405000105E"/>
    <s v="PCD-051-2020"/>
    <x v="6"/>
    <x v="60"/>
    <x v="1"/>
    <s v="Interadministrativo"/>
    <s v="Oficina Asesora Jurídica"/>
    <s v="Contratar la prestación del servicio de publicación y divulgación en el Diario Oficial, de normas y actos administrativos que demande  la Unidad Administrativa Especial Migración Colombia."/>
    <n v="82121506"/>
    <s v="Impresión de Publicaciones"/>
    <n v="6000000"/>
    <n v="34620"/>
    <s v="A-02-02-02-008-003 "/>
    <x v="0"/>
    <s v="En ejecución"/>
    <s v="CO-065/2020"/>
    <s v="mayo"/>
    <x v="73"/>
    <s v="Interadministrativo"/>
    <s v="Nivel Central"/>
    <s v="Bogotá D.C."/>
    <s v=" LA IMPRENTA NACIONAL DE COLOMBIA"/>
    <n v="830001113"/>
    <n v="1"/>
    <n v="142120"/>
    <d v="2020-05-20T00:00:00"/>
    <n v="6000000"/>
    <n v="0"/>
    <n v="0"/>
    <n v="0"/>
    <n v="6000000"/>
    <s v="N/A"/>
    <s v="N/A"/>
    <s v="N/A"/>
    <d v="2020-05-20T00:00:00"/>
    <d v="2020-12-31T00:00:00"/>
    <n v="225"/>
    <s v=" ARBELAEZ IZQUIERDO GUADALUPE "/>
    <n v="39774921"/>
    <n v="0"/>
    <d v="1899-12-30T00:00:00"/>
    <n v="0"/>
    <d v="1899-12-30T00:00:00"/>
    <n v="0"/>
    <d v="1899-12-30T00:00:00"/>
    <n v="0"/>
    <d v="1899-12-30T00:00:00"/>
    <n v="0"/>
    <d v="1899-12-30T00:00:00"/>
    <n v="0"/>
    <d v="1899-12-30T00:00:00"/>
    <n v="6000000"/>
    <n v="0"/>
    <d v="1899-12-30T00:00:00"/>
    <n v="0"/>
    <d v="1899-12-30T00:00:00"/>
    <n v="0"/>
    <d v="1899-12-30T00:00:00"/>
    <n v="0"/>
    <d v="1899-12-30T00:00:00"/>
    <n v="225"/>
  </r>
  <r>
    <s v="Secop II"/>
    <n v="163"/>
    <x v="2"/>
    <s v="20206231403000016E"/>
    <s v="PCD-052-2020"/>
    <x v="6"/>
    <x v="60"/>
    <x v="1"/>
    <s v="Exclusividad"/>
    <s v="Oficina de Tecnología de la Informacion"/>
    <s v="Contratar la actualización del licenciamiento del software de turnos digitales INFO-TURNOS WEB, incluido soporte y mantenimientos, de acuerdo con las especificaciones técnicas de la Unidad Administrativa Especial Migración Colombia."/>
    <n v="81111800"/>
    <s v="Servicios de sistemas y administración de componentes de sistemas"/>
    <n v="27274380"/>
    <n v="34820"/>
    <s v="C-1199-1002-10-0-1199001-02"/>
    <x v="0"/>
    <s v="En ejecución"/>
    <s v="CO-061-2020"/>
    <s v="mayo"/>
    <x v="47"/>
    <s v="Compraventa"/>
    <s v="Nivel Central"/>
    <s v="Bogotá D.C."/>
    <s v="INFORMÁTICA &amp; TECNOLOGÍA STEFANINI S.A"/>
    <n v="800114672"/>
    <n v="1"/>
    <n v="135620"/>
    <d v="2020-05-13T00:00:00"/>
    <n v="27274380"/>
    <n v="0"/>
    <n v="0"/>
    <n v="0"/>
    <n v="27274380"/>
    <s v="Si "/>
    <s v="No se ha entregado"/>
    <m/>
    <d v="2020-05-13T00:00:00"/>
    <d v="2020-06-13T00:00:00"/>
    <n v="31"/>
    <s v=" VELEZ GOMEZ JUAN CARLOS "/>
    <n v="79597516"/>
    <n v="0"/>
    <d v="1899-12-30T00:00:00"/>
    <n v="0"/>
    <d v="1899-12-30T00:00:00"/>
    <n v="0"/>
    <d v="1899-12-30T00:00:00"/>
    <n v="0"/>
    <d v="1899-12-30T00:00:00"/>
    <n v="0"/>
    <d v="1899-12-30T00:00:00"/>
    <n v="0"/>
    <d v="1899-12-30T00:00:00"/>
    <n v="27274380"/>
    <n v="0"/>
    <d v="1899-12-30T00:00:00"/>
    <n v="0"/>
    <d v="1899-12-30T00:00:00"/>
    <n v="0"/>
    <d v="1899-12-30T00:00:00"/>
    <n v="0"/>
    <d v="1899-12-30T00:00:00"/>
    <n v="31"/>
  </r>
  <r>
    <s v="Secop II"/>
    <n v="160"/>
    <x v="2"/>
    <s v="20206231407000017E"/>
    <s v="PCD-053-2020"/>
    <x v="6"/>
    <x v="61"/>
    <x v="1"/>
    <s v="Exclusividad"/>
    <s v="Oficina de Tecnología de la Informacion"/>
    <s v="Adquisición y renovación de Certificados Digitales de Seguridad para Global Entry de acuerdo con las especificaciones técnicas requeridas por la Unidad Administrativa Especial Migración Colombia."/>
    <n v="43233200"/>
    <s v="Software de seguridad y protección"/>
    <n v="5593000"/>
    <n v="34920"/>
    <s v="C-1199-1002-10-0-1199001-02 "/>
    <x v="0"/>
    <s v="En ejecución"/>
    <s v="CO-067-2020"/>
    <s v="junio"/>
    <x v="74"/>
    <s v="Compraventa"/>
    <s v="Nivel Central"/>
    <s v="Bogotá D.C."/>
    <s v="SOCIEDAD CAMERAL DE CERTIFICACION DIGITAL CERTICAMARA S.A."/>
    <n v="830084433"/>
    <n v="7"/>
    <n v="150220"/>
    <d v="2020-06-04T00:00:00"/>
    <n v="5593000"/>
    <n v="0"/>
    <n v="0"/>
    <n v="0"/>
    <n v="5593000"/>
    <s v="N/A"/>
    <d v="1899-12-30T00:00:00"/>
    <s v="N/A"/>
    <d v="2020-06-04T00:00:00"/>
    <d v="2020-07-04T00:00:00"/>
    <n v="30"/>
    <s v="AMEZQUITA MONROY GILMER MOISES "/>
    <n v="79717103"/>
    <n v="0"/>
    <d v="1899-12-30T00:00:00"/>
    <n v="0"/>
    <d v="1899-12-30T00:00:00"/>
    <n v="0"/>
    <d v="1899-12-30T00:00:00"/>
    <n v="0"/>
    <d v="1899-12-30T00:00:00"/>
    <n v="0"/>
    <d v="1899-12-30T00:00:00"/>
    <n v="0"/>
    <d v="1899-12-30T00:00:00"/>
    <n v="5593000"/>
    <n v="0"/>
    <d v="1899-12-30T00:00:00"/>
    <n v="0"/>
    <d v="1899-12-30T00:00:00"/>
    <n v="0"/>
    <d v="1899-12-30T00:00:00"/>
    <n v="0"/>
    <d v="1899-12-30T00:00:00"/>
    <n v="30"/>
  </r>
  <r>
    <s v="Secop II"/>
    <n v="148"/>
    <x v="2"/>
    <s v="20206231403000011E"/>
    <s v="SIE-016-2020"/>
    <x v="6"/>
    <x v="61"/>
    <x v="0"/>
    <s v="Subasta Inversa Electrónica"/>
    <s v="Oficina de Tecnología de la Informacion"/>
    <s v="Contratar la actualización del licenciamiento de Antivirus, con soporte técnico, de conformidad con las especificaciones técnicas señaladas por la Unidad Administrativa Especial Migración Colombia. "/>
    <s v="432328 - 29 - 32 - 811122 -25"/>
    <s v="Software de administración de redes"/>
    <n v="253911463"/>
    <n v="35120"/>
    <s v="C-1199-1002-10-0-1199001-02 "/>
    <x v="0"/>
    <s v="En ejecución"/>
    <s v="CO-077-2020"/>
    <s v="junio"/>
    <x v="75"/>
    <s v="Compraventa"/>
    <s v="Nivel Central"/>
    <s v="Bogotá D.C."/>
    <s v="NEMESIS ASOCIADOS S.A"/>
    <n v="830500329"/>
    <n v="4"/>
    <n v="166920"/>
    <d v="2020-06-25T00:00:00"/>
    <n v="253910300"/>
    <n v="0"/>
    <n v="0"/>
    <n v="0"/>
    <n v="253910300"/>
    <s v="Si "/>
    <d v="2020-06-30T00:00:00"/>
    <s v="46 CUMPLIM+ ESTABIL_CALIDAD D OBRA+ PAGO D SALARIOS_PRESTAC SOC LEGALES"/>
    <d v="2020-06-30T00:00:00"/>
    <d v="2020-08-30T00:00:00"/>
    <n v="61"/>
    <s v="SIERRA JIMENEZ ELVIS LEONARDO"/>
    <n v="79787263"/>
    <n v="0"/>
    <d v="1899-12-30T00:00:00"/>
    <n v="0"/>
    <d v="1899-12-30T00:00:00"/>
    <n v="0"/>
    <d v="1899-12-30T00:00:00"/>
    <n v="0"/>
    <d v="1899-12-30T00:00:00"/>
    <n v="0"/>
    <d v="1899-12-30T00:00:00"/>
    <n v="0"/>
    <d v="1899-12-30T00:00:00"/>
    <n v="253910300"/>
    <n v="0"/>
    <d v="1899-12-30T00:00:00"/>
    <n v="0"/>
    <d v="1899-12-30T00:00:00"/>
    <n v="0"/>
    <d v="1899-12-30T00:00:00"/>
    <n v="0"/>
    <d v="1899-12-30T00:00:00"/>
    <n v="61"/>
  </r>
  <r>
    <s v="Secop II"/>
    <n v="114"/>
    <x v="6"/>
    <s v="20206231411000021E"/>
    <s v="SIP-017-2020"/>
    <x v="6"/>
    <x v="61"/>
    <x v="0"/>
    <s v="Subasta Inversa Electrónica"/>
    <s v="Subdirección Administrativa y Financiera"/>
    <s v="Contratar el suministro de llantas a nivel nacional para el parque automotor de la Unidad Administrativa Especial Migración Colombia."/>
    <n v="25172504"/>
    <s v="Contratar el suministro de llantas a nivel nacional para el parque automotor de la Unidad Administrativa Especial Migración Colombia."/>
    <n v="40050000"/>
    <n v="35020"/>
    <s v="A-02-02-01-003-006"/>
    <x v="0"/>
    <s v="En ejecución"/>
    <s v="78-2020"/>
    <s v="junio"/>
    <x v="76"/>
    <s v="Suministro"/>
    <s v="Nivel Nacional "/>
    <s v="N/A"/>
    <s v="MORARCI GROUP S.A.S."/>
    <s v="900110012-5"/>
    <s v="N/A"/>
    <n v="169620"/>
    <d v="2020-06-26T00:00:00"/>
    <n v="40050000"/>
    <n v="0"/>
    <n v="0"/>
    <n v="0"/>
    <n v="40050000"/>
    <s v="Si "/>
    <d v="1899-12-30T00:00:00"/>
    <s v="7 CALIDAD_CORRECTO FUNCIONAMIENTO DE LOS BIENES SUMISTRADOS"/>
    <d v="2020-06-26T00:00:00"/>
    <d v="2020-12-31T00:00:00"/>
    <n v="210"/>
    <s v="Felipe Castillo Cardenas"/>
    <n v="80251761"/>
    <n v="0"/>
    <d v="1899-12-30T00:00:00"/>
    <n v="0"/>
    <d v="1899-12-30T00:00:00"/>
    <n v="0"/>
    <d v="1899-12-30T00:00:00"/>
    <n v="0"/>
    <d v="1899-12-30T00:00:00"/>
    <n v="0"/>
    <d v="1899-12-30T00:00:00"/>
    <n v="0"/>
    <d v="1899-12-30T00:00:00"/>
    <n v="40050000"/>
    <n v="0"/>
    <d v="1899-12-30T00:00:00"/>
    <n v="0"/>
    <d v="1899-12-30T00:00:00"/>
    <n v="0"/>
    <d v="1899-12-30T00:00:00"/>
    <n v="0"/>
    <d v="1899-12-30T00:00:00"/>
    <n v="210"/>
  </r>
  <r>
    <s v="Tienda Virtual "/>
    <n v="210"/>
    <x v="5"/>
    <s v="20206231410000031E"/>
    <n v="77546"/>
    <x v="7"/>
    <x v="62"/>
    <x v="0"/>
    <s v="Acuerdo Marco de Precios "/>
    <s v="Subdirección Administrativa y Financiera"/>
    <s v="CONTRATAR LA ADQUISICIÓN DE SILLAS PLASTICAS SIN BRAZOS PARA ATENDER VUELOS HUMANITARIOS DE MIGRACION COLOMBIA ."/>
    <s v="56112102, 56112103"/>
    <s v="SILLAS PARA GRUPO DE TRABAJO, SILLAS PARA VISITANTES "/>
    <n v="7500000"/>
    <n v="35220"/>
    <s v="A-02-01-01-003-008"/>
    <x v="0"/>
    <s v="En ejecución"/>
    <s v="OC-47908-2020"/>
    <s v="mayo"/>
    <x v="77"/>
    <s v="orden de Compra "/>
    <s v="Regional El Dorado"/>
    <s v="Aeropuerto el Dorado (Bogotá)"/>
    <s v="PANAMERICANA LIBRERÍA Y PAPELERÍA S.A."/>
    <n v="83003794"/>
    <n v="6"/>
    <n v="124520"/>
    <d v="2020-05-04T00:00:00"/>
    <n v="7140000"/>
    <n v="0"/>
    <n v="0"/>
    <n v="0"/>
    <n v="7140000"/>
    <s v="N/A"/>
    <d v="1899-12-30T00:00:00"/>
    <s v="N/A"/>
    <d v="2020-04-30T00:00:00"/>
    <d v="2020-05-13T00:00:00"/>
    <n v="13"/>
    <s v="JESUS FIGUEROA PENA"/>
    <n v="1095787871"/>
    <n v="0"/>
    <d v="1899-12-30T00:00:00"/>
    <n v="0"/>
    <d v="1899-12-30T00:00:00"/>
    <n v="0"/>
    <d v="1899-12-30T00:00:00"/>
    <n v="0"/>
    <d v="1899-12-30T00:00:00"/>
    <n v="0"/>
    <d v="1899-12-30T00:00:00"/>
    <n v="0"/>
    <d v="1899-12-30T00:00:00"/>
    <n v="7140000"/>
    <n v="0"/>
    <d v="1899-12-30T00:00:00"/>
    <n v="0"/>
    <d v="1899-12-30T00:00:00"/>
    <n v="0"/>
    <d v="1899-12-30T00:00:00"/>
    <n v="0"/>
    <d v="1899-12-30T00:00:00"/>
    <n v="13"/>
  </r>
  <r>
    <s v="Secop II"/>
    <n v="122"/>
    <x v="2"/>
    <s v="20206231403000009E"/>
    <s v="MC-035-2020"/>
    <x v="7"/>
    <x v="63"/>
    <x v="2"/>
    <s v="Mínima Cuantía"/>
    <s v="Subdirección de Talento Humano "/>
    <s v="CONTRATAR EL SUMINISTRO DE IDENTIFICADORES PERSONALES Y PLACAS PARA LOS FUNCIONARIOS A NIVEL NACIONAL."/>
    <s v="55121804 - 55121701"/>
    <s v="Gafetes o porta gafetes - Placas con inscripción metálicas"/>
    <n v="14135000"/>
    <n v="30620"/>
    <s v="A-02-02-01-002-008 "/>
    <x v="0"/>
    <s v="En ejecución"/>
    <s v="AO-027-2020"/>
    <s v="junio"/>
    <x v="60"/>
    <s v="Aceptación de oferta"/>
    <s v="Nivel Central"/>
    <s v="Bogotá D.C."/>
    <s v="ABC DEL TROFEO SAS"/>
    <n v="901253156"/>
    <n v="4"/>
    <n v="54820"/>
    <d v="2020-06-11T00:00:00"/>
    <n v="11000000"/>
    <n v="0"/>
    <n v="0"/>
    <n v="0"/>
    <n v="11000000"/>
    <s v="N/A"/>
    <d v="1899-12-30T00:00:00"/>
    <s v="N/A"/>
    <d v="2020-06-11T00:00:00"/>
    <d v="2020-12-15T00:00:00"/>
    <n v="187"/>
    <s v="TOCANCIPA PARDO ORLANDO"/>
    <n v="79292555"/>
    <n v="0"/>
    <d v="1899-12-30T00:00:00"/>
    <n v="0"/>
    <d v="1899-12-30T00:00:00"/>
    <n v="0"/>
    <d v="1899-12-30T00:00:00"/>
    <n v="0"/>
    <d v="1899-12-30T00:00:00"/>
    <n v="0"/>
    <d v="1899-12-30T00:00:00"/>
    <n v="0"/>
    <d v="1899-12-30T00:00:00"/>
    <n v="11000000"/>
    <n v="0"/>
    <d v="1899-12-30T00:00:00"/>
    <n v="0"/>
    <d v="1899-12-30T00:00:00"/>
    <n v="0"/>
    <d v="1899-12-30T00:00:00"/>
    <n v="0"/>
    <d v="1899-12-30T00:00:00"/>
    <n v="187"/>
  </r>
  <r>
    <s v="Secop II"/>
    <n v="146"/>
    <x v="2"/>
    <s v="20206231405000092E"/>
    <s v="MC-036-2020"/>
    <x v="7"/>
    <x v="63"/>
    <x v="2"/>
    <s v="Mínima Cuantía"/>
    <s v="Subdirección de Control Migratorio"/>
    <s v="Contratar la prestación del servicio de mantenimiento preventivo y correctivo para los equipos de Grafología (Estéreo Microscopios) a nivel nacional, con bolsa de repuestos, de conformidad con las especificaciones técnicas de la Unidad Administrativa Especial Migración Colombia a Nivel Nacional."/>
    <n v="72151704"/>
    <s v="Servicio de instalación y mantenimiento de sistemas instrumentados de seguridad"/>
    <n v="16018590"/>
    <n v="30220"/>
    <s v="C-1199-1002-10 "/>
    <x v="0"/>
    <s v="En ejecución"/>
    <s v="AO-028-2020"/>
    <s v="junio"/>
    <x v="78"/>
    <s v="Aceptación de oferta"/>
    <s v="Nivel Central"/>
    <s v="Bogotá D.C."/>
    <s v="AS MEDICAL LTDA"/>
    <n v="900219363"/>
    <n v="5"/>
    <n v="167620"/>
    <d v="2020-06-25T00:00:00"/>
    <n v="15501396"/>
    <n v="0"/>
    <n v="0"/>
    <n v="0"/>
    <n v="15501396"/>
    <s v="Si "/>
    <s v="No se ha entregado"/>
    <s v="N/A"/>
    <d v="2020-06-25T00:00:00"/>
    <d v="2020-12-31T00:00:00"/>
    <n v="189"/>
    <s v="VALENCIA GIRALDO ROBINSON"/>
    <n v="75035031"/>
    <n v="0"/>
    <d v="1899-12-30T00:00:00"/>
    <n v="0"/>
    <d v="1899-12-30T00:00:00"/>
    <n v="0"/>
    <d v="1899-12-30T00:00:00"/>
    <n v="0"/>
    <d v="1899-12-30T00:00:00"/>
    <n v="0"/>
    <d v="1899-12-30T00:00:00"/>
    <n v="0"/>
    <d v="1899-12-30T00:00:00"/>
    <n v="15501396"/>
    <n v="0"/>
    <d v="1899-12-30T00:00:00"/>
    <n v="0"/>
    <d v="1899-12-30T00:00:00"/>
    <n v="0"/>
    <d v="1899-12-30T00:00:00"/>
    <n v="0"/>
    <d v="1899-12-30T00:00:00"/>
    <n v="189"/>
  </r>
  <r>
    <s v="Secop II"/>
    <n v="128"/>
    <x v="6"/>
    <s v="20206231405000087E"/>
    <s v="PCD-054-2020"/>
    <x v="7"/>
    <x v="64"/>
    <x v="1"/>
    <s v="Prestación de Servicios Profesionales "/>
    <s v="Subdirección de Talento Humano "/>
    <s v="Contratar la prestación de los servicios profesionales para la creación de contenidos virtuales para la plataforma de Migración Colombia."/>
    <s v="86101808 - 86111600"/>
    <s v="Prestación de los servicios profesionales para la creación de contenidos virtuales para la plataforma de Migración Colombia."/>
    <n v="54000000"/>
    <n v="31520"/>
    <s v="C-1199-1002-9-0-1199005-02"/>
    <x v="0"/>
    <s v="En ejecución"/>
    <s v="68-2020"/>
    <s v="junio"/>
    <x v="79"/>
    <s v="Compraventa"/>
    <s v="Nivel Central"/>
    <s v="Bogotá D.C."/>
    <s v="CORPORATIS S.A.S."/>
    <s v="901274805-6"/>
    <s v="N/A"/>
    <n v="150920"/>
    <d v="2020-05-21T00:00:00"/>
    <n v="9000000"/>
    <n v="0"/>
    <n v="0"/>
    <n v="0"/>
    <n v="9000000"/>
    <s v="No"/>
    <d v="1899-12-30T00:00:00"/>
    <s v="N/A"/>
    <d v="2020-06-05T00:00:00"/>
    <d v="2020-06-20T00:00:00"/>
    <n v="5"/>
    <s v="Claudia Milena Bastidas Ubate"/>
    <m/>
    <n v="0"/>
    <d v="1899-12-30T00:00:00"/>
    <n v="0"/>
    <d v="1899-12-30T00:00:00"/>
    <n v="0"/>
    <d v="1899-12-30T00:00:00"/>
    <n v="0"/>
    <d v="1899-12-30T00:00:00"/>
    <n v="0"/>
    <d v="1899-12-30T00:00:00"/>
    <n v="0"/>
    <d v="1899-12-30T00:00:00"/>
    <n v="9000000"/>
    <n v="0"/>
    <d v="1899-12-30T00:00:00"/>
    <n v="0"/>
    <d v="1899-12-30T00:00:00"/>
    <n v="0"/>
    <d v="1899-12-30T00:00:00"/>
    <n v="0"/>
    <d v="1899-12-30T00:00:00"/>
    <n v="5"/>
  </r>
  <r>
    <s v="Secop II"/>
    <n v="209"/>
    <x v="5"/>
    <s v="20206231405000108E"/>
    <s v="PCD-056-2020"/>
    <x v="7"/>
    <x v="64"/>
    <x v="1"/>
    <s v="Prestación de Servicios Profesionales "/>
    <s v="Subdirección de Talento Humano "/>
    <s v="Contratar los servicios profesionales para la realización de las acciones de formación previstas dentro del plan institucional de capacitaciones (PIC) de la vigencia."/>
    <s v="86111600, 86111500"/>
    <s v="Educación Adultos"/>
    <n v="144000000"/>
    <n v="36520"/>
    <s v="C-1199-1002-9-0-1199005-02"/>
    <x v="0"/>
    <s v="En ejecución"/>
    <s v="CO-073-2020"/>
    <s v="Junio "/>
    <x v="80"/>
    <s v="Prestación de Servicios Profesionales"/>
    <s v="Nivel Central"/>
    <s v="Bogotá D.C."/>
    <s v="COLEGIO MAYOR DE NUESTRA SEÑORA DEL ROSARIO"/>
    <n v="860007759"/>
    <n v="3"/>
    <n v="155820"/>
    <d v="2020-06-12T00:00:00"/>
    <n v="144000000"/>
    <n v="0"/>
    <n v="0"/>
    <n v="0"/>
    <n v="144000000"/>
    <s v="N/A"/>
    <d v="1899-12-30T00:00:00"/>
    <s v="N/A"/>
    <d v="2020-06-12T00:00:00"/>
    <d v="2020-12-31T00:00:00"/>
    <n v="202"/>
    <s v="CRISTHY LEIDI GRANADOS CRUZ"/>
    <m/>
    <n v="0"/>
    <d v="1899-12-30T00:00:00"/>
    <n v="0"/>
    <d v="1899-12-30T00:00:00"/>
    <n v="0"/>
    <d v="1899-12-30T00:00:00"/>
    <n v="0"/>
    <d v="1899-12-30T00:00:00"/>
    <n v="0"/>
    <d v="1899-12-30T00:00:00"/>
    <n v="0"/>
    <d v="1899-12-30T00:00:00"/>
    <n v="144000000"/>
    <n v="0"/>
    <d v="1899-12-30T00:00:00"/>
    <n v="0"/>
    <d v="1899-12-30T00:00:00"/>
    <n v="0"/>
    <d v="1899-12-30T00:00:00"/>
    <n v="0"/>
    <d v="1899-12-30T00:00:00"/>
    <n v="202"/>
  </r>
  <r>
    <s v="Secop II"/>
    <n v="90"/>
    <x v="0"/>
    <s v="20206231405000078E"/>
    <s v="PCD-055.2020"/>
    <x v="7"/>
    <x v="65"/>
    <x v="1"/>
    <s v="Exclusividad"/>
    <s v="Subdirección de Control Migratorio"/>
    <s v="CONTRATAR EL SERVICIO DE MANTENIMIENTO PREVENTIVO Y CORRECTIVO DE LA MÁQUINA LÁSER TROTEC SP100R C30 Y SUMINISTRO DEL SISTEMA DE EXTRACCIÓN 8260 ATMOS MONO; ASÍ COMO SU BOLSA DE REPUESTOS."/>
    <n v="73152100"/>
    <s v="Servicios de mantenimiento y reparación de equipo de manufactura"/>
    <n v="12450256"/>
    <n v="28220"/>
    <s v="C-1199-1002-10-0-1199001-02 "/>
    <x v="2"/>
    <s v="N/A"/>
    <s v="N/A"/>
    <s v="enero"/>
    <x v="19"/>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52"/>
    <x v="0"/>
    <s v="20206231410000034E"/>
    <s v="evento 86339"/>
    <x v="7"/>
    <x v="65"/>
    <x v="0"/>
    <s v="Acuerdo Marco de Precios "/>
    <s v="Oficina de Tecnología de la Informacion"/>
    <s v="Servicio de actualización de los productos ORACLE denominada Software Update Licence &amp; Support y Oracle Premier Suppórt For Systems para el equipo ODA "/>
    <n v="43232300"/>
    <s v="Software de consultas y gestión de datos "/>
    <n v="1357919427"/>
    <n v="37420"/>
    <s v="C-1199-1002-10-0-1199001-02 "/>
    <x v="2"/>
    <s v="En ejecución"/>
    <s v="OC-49441"/>
    <s v="mayo"/>
    <x v="81"/>
    <s v="orden de Compra "/>
    <s v="Nivel Central"/>
    <s v="Bogotá D.C."/>
    <s v="ORACLE COLOMBIA LTDA"/>
    <n v="800103052"/>
    <n v="8"/>
    <n v="147420"/>
    <d v="2020-05-29T00:00:00"/>
    <n v="1357919427"/>
    <n v="0"/>
    <n v="0"/>
    <n v="0"/>
    <n v="1357919427"/>
    <s v="N/A"/>
    <d v="1899-12-30T00:00:00"/>
    <s v="N/A"/>
    <d v="2020-05-29T00:00:00"/>
    <d v="2020-06-29T00:00:00"/>
    <n v="31"/>
    <s v="OLGA LUCIA PEREZ"/>
    <n v="46373712"/>
    <n v="0"/>
    <d v="1899-12-30T00:00:00"/>
    <n v="0"/>
    <d v="1899-12-30T00:00:00"/>
    <n v="0"/>
    <d v="1899-12-30T00:00:00"/>
    <n v="0"/>
    <d v="1899-12-30T00:00:00"/>
    <n v="0"/>
    <d v="1899-12-30T00:00:00"/>
    <n v="0"/>
    <d v="1899-12-30T00:00:00"/>
    <n v="1357919427"/>
    <n v="0"/>
    <d v="1899-12-30T00:00:00"/>
    <n v="0"/>
    <d v="1899-12-30T00:00:00"/>
    <n v="0"/>
    <d v="1899-12-30T00:00:00"/>
    <n v="0"/>
    <d v="1899-12-30T00:00:00"/>
    <n v="31"/>
  </r>
  <r>
    <s v="Secop II"/>
    <n v="214"/>
    <x v="6"/>
    <s v="20206231403000022E"/>
    <s v="PCD-058-2020"/>
    <x v="7"/>
    <x v="66"/>
    <x v="1"/>
    <s v="Prestación de Servicios Profesionales "/>
    <s v="Subdirección de Talento Humano "/>
    <s v="CONTRATAR LA ADQUISICION DE ELEMENTOS DE PROTECCION PERSONAL E INDIVIDUAL PARA LOS FUNCIONARIOS DE LA ENTIDAD."/>
    <n v="46182001"/>
    <s v="Adquisición de elementos de protección personal e individual (mascara de protección) para los funcionarios de Migración Colombia."/>
    <n v="9000000"/>
    <n v="37120"/>
    <s v="A-03-04-02-036 "/>
    <x v="0"/>
    <s v="En ejecución"/>
    <s v="70-2020"/>
    <s v="junio"/>
    <x v="60"/>
    <s v="Prestación de Servicios"/>
    <s v="Nivel Nacional "/>
    <s v="N/A"/>
    <s v="COLSUBSIDIO "/>
    <s v="860007336-1"/>
    <s v="N/A"/>
    <n v="155320"/>
    <d v="2020-06-11T00:00:00"/>
    <n v="54000000"/>
    <n v="0"/>
    <n v="0"/>
    <n v="0"/>
    <n v="54000000"/>
    <s v="No"/>
    <d v="1899-12-30T00:00:00"/>
    <s v="N/A"/>
    <d v="2020-06-09T00:00:00"/>
    <d v="2020-12-31T00:00:00"/>
    <n v="205"/>
    <s v="Cristhy Leidy Granados Cruz"/>
    <m/>
    <n v="0"/>
    <d v="1899-12-30T00:00:00"/>
    <n v="0"/>
    <d v="1899-12-30T00:00:00"/>
    <n v="0"/>
    <d v="1899-12-30T00:00:00"/>
    <n v="0"/>
    <d v="1899-12-30T00:00:00"/>
    <n v="0"/>
    <d v="1899-12-30T00:00:00"/>
    <n v="0"/>
    <d v="1899-12-30T00:00:00"/>
    <n v="54000000"/>
    <n v="0"/>
    <d v="1899-12-30T00:00:00"/>
    <n v="0"/>
    <d v="1899-12-30T00:00:00"/>
    <n v="0"/>
    <d v="1899-12-30T00:00:00"/>
    <n v="0"/>
    <d v="1899-12-30T00:00:00"/>
    <n v="205"/>
  </r>
  <r>
    <s v="Secop II"/>
    <n v="211"/>
    <x v="0"/>
    <s v="20206231405000107E"/>
    <s v="PCD-057-2020"/>
    <x v="7"/>
    <x v="66"/>
    <x v="1"/>
    <s v="Prestación de Servicios Profesionales "/>
    <s v="Subdirección de Talento Humano "/>
    <s v="Contratar los servicios profesionales para la realización de acciones de formación en idiomas para los funcionarios de Migración Colombia."/>
    <n v="37020"/>
    <s v="Servicios Educativos y de Formación"/>
    <n v="135000000"/>
    <n v="37020"/>
    <s v="C-1199-1002-9-0-1199005-02"/>
    <x v="2"/>
    <s v="N/A"/>
    <s v="N/A"/>
    <s v="enero"/>
    <x v="19"/>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116"/>
    <x v="2"/>
    <s v=" 20206231410000033E"/>
    <s v="Evento No.86494"/>
    <x v="7"/>
    <x v="66"/>
    <x v="0"/>
    <s v="Acuerdo Marco de Precios "/>
    <s v="Subdirección Administrativa y Financiera"/>
    <s v="SUMINISTRO DE TINTAS, TONER Y CONSUMIBLES DE IMPRESION"/>
    <n v="44103100"/>
    <s v="Suministros para impresoras, fax y fotocopiadora"/>
    <n v="17677490.460000001"/>
    <n v="37220"/>
    <s v="A-02-02-01-003-005 "/>
    <x v="0"/>
    <s v="En ejecución"/>
    <s v="OC-50996"/>
    <s v="junio"/>
    <x v="78"/>
    <s v="orden de Compra "/>
    <s v="Nivel Central"/>
    <s v="Bogotá D.C."/>
    <s v="Uniples_S.A."/>
    <n v="811021363"/>
    <n v="0"/>
    <n v="170620"/>
    <d v="2020-06-30T00:00:00"/>
    <n v="17118150"/>
    <n v="0"/>
    <n v="0"/>
    <n v="0"/>
    <n v="17118150"/>
    <s v="Si "/>
    <s v="No se ha entregado"/>
    <s v="N/A"/>
    <d v="2020-06-30T00:00:00"/>
    <d v="2020-12-31T00:00:00"/>
    <n v="184"/>
    <s v="MORALES ALFONSO LUZ ELENA"/>
    <n v="40029680"/>
    <n v="0"/>
    <d v="1899-12-30T00:00:00"/>
    <n v="0"/>
    <d v="1899-12-30T00:00:00"/>
    <n v="0"/>
    <d v="1899-12-30T00:00:00"/>
    <n v="0"/>
    <d v="1899-12-30T00:00:00"/>
    <n v="0"/>
    <d v="1899-12-30T00:00:00"/>
    <n v="0"/>
    <d v="1899-12-30T00:00:00"/>
    <n v="17118150"/>
    <n v="0"/>
    <d v="1899-12-30T00:00:00"/>
    <n v="0"/>
    <d v="1899-12-30T00:00:00"/>
    <n v="0"/>
    <d v="1899-12-30T00:00:00"/>
    <n v="0"/>
    <d v="1899-12-30T00:00:00"/>
    <n v="184"/>
  </r>
  <r>
    <s v="Tienda Virtual "/>
    <n v="116"/>
    <x v="2"/>
    <s v=" 20206231410000033E"/>
    <s v="Evento No.86511"/>
    <x v="7"/>
    <x v="66"/>
    <x v="0"/>
    <s v="Acuerdo Marco de Precios "/>
    <s v="Subdirección Administrativa y Financiera"/>
    <s v="SUMINISTRO DE TINTAS, TONER Y CONSUMIBLES DE IMPRESION"/>
    <n v="44103100"/>
    <s v="Suministros para impresoras, fax y fotocopiadora"/>
    <n v="55890025.520000003"/>
    <n v="37220"/>
    <s v="A-02-02-01-003-005 "/>
    <x v="0"/>
    <s v="En ejecución"/>
    <s v="OC-50992"/>
    <s v="junio"/>
    <x v="78"/>
    <s v="orden de Compra "/>
    <s v="Nivel Central"/>
    <s v="Bogotá D.C."/>
    <s v="Sumimas_S.A.S"/>
    <n v="830001338"/>
    <n v="1"/>
    <n v="169720"/>
    <d v="2020-06-26T00:00:00"/>
    <n v="46449666.670000002"/>
    <n v="0"/>
    <n v="0"/>
    <n v="0"/>
    <n v="46449666.670000002"/>
    <s v="Si "/>
    <s v="No se ha entregado"/>
    <s v="N/A"/>
    <d v="2020-06-26T00:00:00"/>
    <d v="2020-12-31T00:00:00"/>
    <n v="188"/>
    <s v="MORALES ALFONSO LUZ ELENA"/>
    <n v="40029680"/>
    <n v="0"/>
    <d v="1899-12-30T00:00:00"/>
    <n v="0"/>
    <d v="1899-12-30T00:00:00"/>
    <n v="0"/>
    <d v="1899-12-30T00:00:00"/>
    <n v="0"/>
    <d v="1899-12-30T00:00:00"/>
    <n v="0"/>
    <d v="1899-12-30T00:00:00"/>
    <n v="0"/>
    <d v="1899-12-30T00:00:00"/>
    <n v="46449666.670000002"/>
    <n v="0"/>
    <d v="1899-12-30T00:00:00"/>
    <n v="0"/>
    <d v="1899-12-30T00:00:00"/>
    <n v="0"/>
    <d v="1899-12-30T00:00:00"/>
    <n v="0"/>
    <d v="1899-12-30T00:00:00"/>
    <n v="188"/>
  </r>
  <r>
    <s v="Tienda Virtual "/>
    <n v="116"/>
    <x v="2"/>
    <s v=" 20206231410000033E"/>
    <s v="Evento No.86513"/>
    <x v="7"/>
    <x v="66"/>
    <x v="0"/>
    <s v="Acuerdo Marco de Precios "/>
    <s v="Subdirección Administrativa y Financiera"/>
    <s v="SUMINISTRO DE TINTAS, TONER Y CONSUMIBLES DE IMPRESION"/>
    <n v="44103100"/>
    <s v="Suministros para impresoras, fax y fotocopiadora"/>
    <n v="1039584"/>
    <n v="37220"/>
    <s v="A-02-02-01-003-005 "/>
    <x v="0"/>
    <s v="En ejecución"/>
    <s v="OC-51041"/>
    <s v="junio"/>
    <x v="78"/>
    <s v="orden de Compra "/>
    <s v="Nivel Central"/>
    <s v="Bogotá D.C."/>
    <s v="Uniples_S.A."/>
    <n v="811021363"/>
    <n v="0"/>
    <n v="170520"/>
    <d v="2020-06-30T00:00:00"/>
    <n v="948192"/>
    <n v="0"/>
    <n v="0"/>
    <n v="0"/>
    <n v="948192"/>
    <s v="Si "/>
    <s v="No se ha entregado"/>
    <s v="N/A"/>
    <d v="2020-06-30T00:00:00"/>
    <d v="2020-12-31T00:00:00"/>
    <n v="184"/>
    <s v="MORALES ALFONSO LUZ ELENA"/>
    <n v="40029680"/>
    <n v="0"/>
    <d v="1899-12-30T00:00:00"/>
    <n v="0"/>
    <d v="1899-12-30T00:00:00"/>
    <n v="0"/>
    <d v="1899-12-30T00:00:00"/>
    <n v="0"/>
    <d v="1899-12-30T00:00:00"/>
    <n v="0"/>
    <d v="1899-12-30T00:00:00"/>
    <n v="0"/>
    <d v="1899-12-30T00:00:00"/>
    <n v="948192"/>
    <n v="0"/>
    <d v="1899-12-30T00:00:00"/>
    <n v="0"/>
    <d v="1899-12-30T00:00:00"/>
    <n v="0"/>
    <d v="1899-12-30T00:00:00"/>
    <n v="0"/>
    <d v="1899-12-30T00:00:00"/>
    <n v="184"/>
  </r>
  <r>
    <s v="Tienda Virtual "/>
    <n v="116"/>
    <x v="2"/>
    <s v=" 20206231410000033E"/>
    <s v="Evento No.86515"/>
    <x v="7"/>
    <x v="66"/>
    <x v="0"/>
    <s v="Acuerdo Marco de Precios "/>
    <s v="Subdirección Administrativa y Financiera"/>
    <s v="SUMINISTRO DE TINTAS, TONER Y CONSUMIBLES DE IMPRESION"/>
    <n v="44103100"/>
    <s v="Suministros para impresoras, fax y fotocopiadora"/>
    <n v="2571887.5"/>
    <n v="37220"/>
    <s v="A-02-02-01-003-005 "/>
    <x v="0"/>
    <s v="En ejecución"/>
    <s v="OC-50995"/>
    <s v="junio"/>
    <x v="78"/>
    <s v="orden de Compra "/>
    <s v="Nivel Central"/>
    <s v="Bogotá D.C."/>
    <s v="Soluciones de Impresión Corporativa S.A.S."/>
    <n v="900251584"/>
    <n v="0"/>
    <n v="170020"/>
    <d v="2020-06-26T00:00:00"/>
    <n v="1449732.38"/>
    <n v="0"/>
    <n v="0"/>
    <n v="0"/>
    <n v="1449732.38"/>
    <s v="Si "/>
    <s v="No se ha entregado"/>
    <s v="N/A"/>
    <d v="2020-06-26T00:00:00"/>
    <d v="2020-12-31T00:00:00"/>
    <n v="188"/>
    <s v="MORALES ALFONSO LUZ ELENA"/>
    <n v="40029680"/>
    <n v="0"/>
    <d v="1899-12-30T00:00:00"/>
    <n v="0"/>
    <d v="1899-12-30T00:00:00"/>
    <n v="0"/>
    <d v="1899-12-30T00:00:00"/>
    <n v="0"/>
    <d v="1899-12-30T00:00:00"/>
    <n v="0"/>
    <d v="1899-12-30T00:00:00"/>
    <n v="0"/>
    <d v="1899-12-30T00:00:00"/>
    <n v="1449732.38"/>
    <n v="0"/>
    <d v="1899-12-30T00:00:00"/>
    <n v="0"/>
    <d v="1899-12-30T00:00:00"/>
    <n v="0"/>
    <d v="1899-12-30T00:00:00"/>
    <n v="0"/>
    <d v="1899-12-30T00:00:00"/>
    <n v="188"/>
  </r>
  <r>
    <s v="Tienda Virtual "/>
    <n v="116"/>
    <x v="2"/>
    <s v=" 20206231410000033E"/>
    <s v="Evento No.86518"/>
    <x v="7"/>
    <x v="66"/>
    <x v="0"/>
    <s v="Acuerdo Marco de Precios "/>
    <s v="Subdirección Administrativa y Financiera"/>
    <s v="SUMINISTRO DE TINTAS, TONER Y CONSUMIBLES DE IMPRESION"/>
    <n v="44103100"/>
    <s v="Suministros para impresoras, fax y fotocopiadora"/>
    <n v="1062075"/>
    <n v="37220"/>
    <s v="A-02-02-01-003-005 "/>
    <x v="0"/>
    <s v="En ejecución"/>
    <s v="OC-50998"/>
    <s v="junio"/>
    <x v="78"/>
    <s v="orden de Compra "/>
    <s v="Nivel Central"/>
    <s v="Bogotá D.C."/>
    <s v="Soluciones de Impresión Corporativa S.A.S."/>
    <n v="900251584"/>
    <n v="0"/>
    <n v="170120"/>
    <d v="2020-06-26T00:00:00"/>
    <n v="647865.75"/>
    <n v="0"/>
    <n v="0"/>
    <n v="0"/>
    <n v="647865.75"/>
    <s v="Si "/>
    <s v="No se ha entregado"/>
    <s v="N/A"/>
    <d v="2020-06-26T00:00:00"/>
    <d v="2020-12-31T00:00:00"/>
    <n v="188"/>
    <s v="MORALES ALFONSO LUZ ELENA"/>
    <n v="40029680"/>
    <n v="0"/>
    <d v="1899-12-30T00:00:00"/>
    <n v="0"/>
    <d v="1899-12-30T00:00:00"/>
    <n v="0"/>
    <d v="1899-12-30T00:00:00"/>
    <n v="0"/>
    <d v="1899-12-30T00:00:00"/>
    <n v="0"/>
    <d v="1899-12-30T00:00:00"/>
    <n v="0"/>
    <d v="1899-12-30T00:00:00"/>
    <n v="647865.75"/>
    <n v="0"/>
    <d v="1899-12-30T00:00:00"/>
    <n v="0"/>
    <d v="1899-12-30T00:00:00"/>
    <n v="0"/>
    <d v="1899-12-30T00:00:00"/>
    <n v="0"/>
    <d v="1899-12-30T00:00:00"/>
    <n v="188"/>
  </r>
  <r>
    <s v="Tienda Virtual "/>
    <n v="116"/>
    <x v="2"/>
    <s v=" 20206231410000033E"/>
    <s v="Evento No.86519"/>
    <x v="7"/>
    <x v="66"/>
    <x v="0"/>
    <s v="Acuerdo Marco de Precios "/>
    <s v="Subdirección Administrativa y Financiera"/>
    <s v="SUMINISTRO DE TINTAS, TONER Y CONSUMIBLES DE IMPRESION"/>
    <n v="44103100"/>
    <s v="Suministros para impresoras, fax y fotocopiadora"/>
    <n v="3147550"/>
    <n v="37220"/>
    <s v="A-02-02-01-003-005 "/>
    <x v="3"/>
    <s v="Cancelado"/>
    <s v="N/A"/>
    <s v="junio"/>
    <x v="19"/>
    <s v="N/A"/>
    <s v="N/A"/>
    <s v="N/A"/>
    <s v="N/A"/>
    <s v="N/A"/>
    <s v="N/A"/>
    <s v="N/A"/>
    <d v="1899-12-30T00:00:00"/>
    <n v="0"/>
    <n v="0"/>
    <n v="0"/>
    <n v="0"/>
    <n v="0"/>
    <s v="N/A"/>
    <s v="N/A"/>
    <s v="N/A"/>
    <d v="1899-12-30T00:00:00"/>
    <d v="1899-12-30T00:00:00"/>
    <n v="0"/>
    <m/>
    <m/>
    <n v="0"/>
    <d v="1899-12-30T00:00:00"/>
    <n v="0"/>
    <d v="1899-12-30T00:00:00"/>
    <n v="0"/>
    <d v="1899-12-30T00:00:00"/>
    <n v="0"/>
    <d v="1899-12-30T00:00:00"/>
    <n v="0"/>
    <d v="1899-12-30T00:00:00"/>
    <n v="0"/>
    <d v="1899-12-30T00:00:00"/>
    <n v="0"/>
    <n v="0"/>
    <d v="1899-12-30T00:00:00"/>
    <n v="0"/>
    <d v="1899-12-30T00:00:00"/>
    <n v="0"/>
    <d v="1899-12-30T00:00:00"/>
    <n v="0"/>
    <d v="1899-12-30T00:00:00"/>
    <n v="0"/>
  </r>
  <r>
    <s v="Tienda Virtual "/>
    <n v="116"/>
    <x v="2"/>
    <s v=" 20206231410000033E"/>
    <s v="Evento No.86520"/>
    <x v="7"/>
    <x v="66"/>
    <x v="0"/>
    <s v="Acuerdo Marco de Precios "/>
    <s v="Subdirección Administrativa y Financiera"/>
    <s v="SUMINISTRO DE TINTAS, TONER Y CONSUMIBLES DE IMPRESION"/>
    <n v="44103100"/>
    <s v="Suministros para impresoras, fax y fotocopiadora"/>
    <n v="4248300"/>
    <n v="37220"/>
    <s v="A-02-02-01-003-005 "/>
    <x v="0"/>
    <s v="En ejecución"/>
    <s v="OC-51033"/>
    <s v="junio"/>
    <x v="78"/>
    <s v="orden de Compra "/>
    <s v="Nivel Central"/>
    <s v="Bogotá D.C."/>
    <s v="Soluciones de Impresión Corporativa S.A.S."/>
    <n v="900251584"/>
    <n v="0"/>
    <n v="170220"/>
    <d v="2020-06-26T00:00:00"/>
    <n v="2124150"/>
    <n v="0"/>
    <n v="0"/>
    <n v="0"/>
    <n v="2124150"/>
    <s v="Si "/>
    <s v="No se ha entregado"/>
    <s v="N/A"/>
    <d v="2020-06-26T00:00:00"/>
    <d v="2020-12-31T00:00:00"/>
    <n v="188"/>
    <s v="MORALES ALFONSO LUZ ELENA"/>
    <n v="40029680"/>
    <n v="0"/>
    <d v="1899-12-30T00:00:00"/>
    <n v="0"/>
    <d v="1899-12-30T00:00:00"/>
    <n v="0"/>
    <d v="1899-12-30T00:00:00"/>
    <n v="0"/>
    <d v="1899-12-30T00:00:00"/>
    <n v="0"/>
    <d v="1899-12-30T00:00:00"/>
    <n v="0"/>
    <d v="1899-12-30T00:00:00"/>
    <n v="2124150"/>
    <n v="0"/>
    <d v="1899-12-30T00:00:00"/>
    <n v="0"/>
    <d v="1899-12-30T00:00:00"/>
    <n v="0"/>
    <d v="1899-12-30T00:00:00"/>
    <n v="0"/>
    <d v="1899-12-30T00:00:00"/>
    <n v="188"/>
  </r>
  <r>
    <s v="Tienda Virtual "/>
    <n v="193"/>
    <x v="5"/>
    <s v="20206231411000027E"/>
    <n v="86559"/>
    <x v="7"/>
    <x v="67"/>
    <x v="0"/>
    <s v="Acuerdo Marco de Precios "/>
    <s v="Oficina de Tecnología de la Informacion"/>
    <s v="Adquisición licenciamiento ORACLE para la implementación de nuevo puesto control santa marta, de conformidad con las especificaciones técnicas señaladas por la Unidad Administrativa Especial Migración Colombia."/>
    <n v="432323"/>
    <s v="Software de consultas y gestión de datos "/>
    <n v="70000000"/>
    <n v="38320"/>
    <s v="C-1199-1002-10-0-1199001-02"/>
    <x v="0"/>
    <s v="En ejecución"/>
    <s v="OC-50531-2020"/>
    <s v="Junio "/>
    <x v="44"/>
    <s v="orden de Compra "/>
    <s v="Nivel Central"/>
    <s v="Bogotá D.C."/>
    <s v="Soain Software Associates SAS"/>
    <n v="900197910"/>
    <m/>
    <n v="158520"/>
    <d v="2020-06-17T00:00:00"/>
    <n v="69966084.209999993"/>
    <n v="0"/>
    <n v="0"/>
    <n v="0"/>
    <n v="69966084.209999993"/>
    <s v="N/A"/>
    <d v="1899-12-30T00:00:00"/>
    <s v="N/A"/>
    <d v="2020-06-16T00:00:00"/>
    <d v="2020-07-16T00:00:00"/>
    <n v="30"/>
    <s v="OLGA LUCIA PEREZ "/>
    <n v="46373712"/>
    <n v="0"/>
    <d v="1899-12-30T00:00:00"/>
    <n v="0"/>
    <d v="1899-12-30T00:00:00"/>
    <n v="0"/>
    <d v="1899-12-30T00:00:00"/>
    <n v="0"/>
    <d v="1899-12-30T00:00:00"/>
    <n v="0"/>
    <d v="1899-12-30T00:00:00"/>
    <n v="0"/>
    <d v="1899-12-30T00:00:00"/>
    <n v="69966084.209999993"/>
    <n v="0"/>
    <d v="1899-12-30T00:00:00"/>
    <n v="0"/>
    <d v="1899-12-30T00:00:00"/>
    <n v="0"/>
    <d v="1899-12-30T00:00:00"/>
    <n v="0"/>
    <d v="1899-12-30T00:00:00"/>
    <n v="30"/>
  </r>
  <r>
    <s v="Tienda Virtual "/>
    <n v="212"/>
    <x v="5"/>
    <s v="20206231410000037E"/>
    <n v="82253"/>
    <x v="7"/>
    <x v="68"/>
    <x v="0"/>
    <s v="Grandes Superficies"/>
    <s v="Subdirección de Talento Humano "/>
    <s v="Contratar la adquisición de trajes de bioseguridad como parte de los elementos de protección personal de los funcionarios que realizan actividades misionales."/>
    <s v="46181503/46181509"/>
    <s v="Overoles de Protecció/ Ropa de protección contra materiales peligrosos"/>
    <n v="22472000"/>
    <n v="38620"/>
    <s v="A-03-04-02-036"/>
    <x v="0"/>
    <s v="En ejecución"/>
    <s v="OC-49537-2020"/>
    <s v="mayo"/>
    <x v="81"/>
    <s v="orden de Compra "/>
    <s v="Nivel Central"/>
    <s v="Bogotá D.C."/>
    <s v="CENCONSUD COLOMBIA S.A."/>
    <n v="900155107"/>
    <n v="1"/>
    <n v="147620"/>
    <d v="2020-05-29T00:00:00"/>
    <n v="22472000"/>
    <n v="0"/>
    <n v="0"/>
    <n v="0"/>
    <n v="22472000"/>
    <s v="N/A"/>
    <d v="1899-12-30T00:00:00"/>
    <s v="N/A"/>
    <d v="2020-05-29T00:00:00"/>
    <d v="2020-07-01T00:00:00"/>
    <n v="33"/>
    <s v="CLAUDIA MILENA BASTIDAS UBATE"/>
    <n v="53907500"/>
    <n v="0"/>
    <d v="1899-12-30T00:00:00"/>
    <n v="0"/>
    <d v="1899-12-30T00:00:00"/>
    <n v="0"/>
    <d v="1899-12-30T00:00:00"/>
    <n v="0"/>
    <d v="1899-12-30T00:00:00"/>
    <n v="0"/>
    <d v="1899-12-30T00:00:00"/>
    <n v="0"/>
    <d v="1899-12-30T00:00:00"/>
    <n v="22472000"/>
    <n v="0"/>
    <d v="1899-12-30T00:00:00"/>
    <n v="0"/>
    <d v="1899-12-30T00:00:00"/>
    <n v="0"/>
    <d v="1899-12-30T00:00:00"/>
    <n v="0"/>
    <d v="1899-12-30T00:00:00"/>
    <n v="33"/>
  </r>
  <r>
    <s v="Secop II"/>
    <n v="89"/>
    <x v="5"/>
    <s v="20206231403000004E"/>
    <s v="PCD-059-2020"/>
    <x v="7"/>
    <x v="68"/>
    <x v="1"/>
    <s v="Exclusividad"/>
    <s v="Oficina Asesora de Planeación"/>
    <s v="Contratar la adquisición de firmas digitales con todos sus componentes y servicios, de conformidad con las especificaciones técnicas exigidas en el presente estudio previo."/>
    <s v="81112001/81111810/43232306"/>
    <s v="Servicios de Datos./Servicios de Codificación de Software."/>
    <n v="116000000"/>
    <n v="25320"/>
    <s v="C-1199-1002-8-0-1199018-02"/>
    <x v="0"/>
    <s v="En ejecución"/>
    <s v="CO-075-2020"/>
    <s v="Junio "/>
    <x v="66"/>
    <s v="Compraventa"/>
    <s v="Nivel Central"/>
    <s v="Bogotá D.C."/>
    <s v="CERTICAMARA S.A."/>
    <n v="830084433"/>
    <n v="7"/>
    <n v="159820"/>
    <d v="2020-06-18T00:00:00"/>
    <n v="116000000"/>
    <n v="0"/>
    <n v="0"/>
    <n v="0"/>
    <n v="116000000"/>
    <s v="N/A"/>
    <d v="1899-12-30T00:00:00"/>
    <s v="N/A"/>
    <d v="2020-06-18T00:00:00"/>
    <d v="2020-09-17T00:00:00"/>
    <n v="91"/>
    <s v="Sandra Patricia Buitrago Patiño"/>
    <n v="38602842"/>
    <n v="0"/>
    <d v="1899-12-30T00:00:00"/>
    <n v="0"/>
    <d v="1899-12-30T00:00:00"/>
    <n v="0"/>
    <d v="1899-12-30T00:00:00"/>
    <n v="0"/>
    <d v="1899-12-30T00:00:00"/>
    <n v="0"/>
    <d v="1899-12-30T00:00:00"/>
    <n v="0"/>
    <d v="1899-12-30T00:00:00"/>
    <n v="116000000"/>
    <n v="0"/>
    <d v="1899-12-30T00:00:00"/>
    <n v="0"/>
    <d v="1899-12-30T00:00:00"/>
    <n v="0"/>
    <d v="1899-12-30T00:00:00"/>
    <n v="0"/>
    <d v="1899-12-30T00:00:00"/>
    <n v="91"/>
  </r>
  <r>
    <s v="Secop II"/>
    <n v="169"/>
    <x v="2"/>
    <s v="20206231403000021E"/>
    <s v="SIE-018-2020"/>
    <x v="7"/>
    <x v="68"/>
    <x v="0"/>
    <s v="Subasta Inversa Electrónica"/>
    <s v="Oficina de Comunicaciones "/>
    <s v="Contratar la adquisición de una solución de carteleras virtuales a nivel nacional incluido soporte."/>
    <n v="43211900"/>
    <s v="Monitores y pantallas de computador"/>
    <n v="476863940"/>
    <n v="37720"/>
    <s v="C-1199-1002-10-0-1199001-02 "/>
    <x v="2"/>
    <s v="N/A"/>
    <s v="N/A"/>
    <s v="enero"/>
    <x v="19"/>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50"/>
    <x v="6"/>
    <s v="20206231405000086E"/>
    <s v="SIP-019-2020"/>
    <x v="8"/>
    <x v="69"/>
    <x v="0"/>
    <s v="Subasta Inversa Electrónica"/>
    <s v="Oficina de Tecnología de la Informacion"/>
    <s v="Contratar el Servicio de Información Anticipada de Viajeros (APIS - por sus siglas en inglés Advance Passenger Information System), consistente en la recepción, validación, transmisión e incorporación a las bases de datos de Migración Colombia, de todos los datos de pasajeros y tripulaciones que integran la industria del transporte aéreo Regular y No Regular, que ingresen y salgan del Territorio Nacional (incluyendo operaciones de tránsito, trasbordos o trasferencias de pasajeros), de acuerdo con las especificaciones técnicas definidas por la Entidad."/>
    <s v="811027 - 811115"/>
    <s v="Contratar el Servicio de Información Anticipada de Viajeros (APIS - por sus siglas en inglés Advance Passenger Information System), consistente en la recepción, validación, transmisión e incorporación a las bases de datos de Migración Colombia, de todos los datos de pasajeros y tripulaciones que integran la industria del transporte aéreo Regular y No Regular, que ingresen y salgan del Territorio Nacional (incluyendo operaciones de tránsito, trasbordos o trasferencias de pasajeros), de acuerdo con las especificaciones técnicas definidas por la Entidad."/>
    <n v="2143000002"/>
    <n v="29520"/>
    <s v="C-1199-1002-10-0-1199001-02 "/>
    <x v="2"/>
    <s v="N/A"/>
    <s v="N/A"/>
    <s v="enero"/>
    <x v="82"/>
    <s v="Prestación de Servicios"/>
    <s v="Nivel Central"/>
    <s v="N/A"/>
    <s v="N/A"/>
    <s v="N/A"/>
    <s v="N/A"/>
    <s v="N/A"/>
    <d v="1899-12-30T00:00:00"/>
    <n v="0"/>
    <n v="0"/>
    <n v="0"/>
    <n v="0"/>
    <n v="0"/>
    <s v="No"/>
    <d v="1899-12-30T00:00:00"/>
    <s v="7 CALIDAD_CORRECTO FUNCIONAMIENTO DE LOS BIENES SUMISTRADOS"/>
    <d v="1899-12-30T00:00:00"/>
    <n v="0"/>
    <n v="0"/>
    <s v="N/A"/>
    <m/>
    <n v="0"/>
    <d v="1899-12-30T00:00:00"/>
    <n v="0"/>
    <d v="1899-12-30T00:00:00"/>
    <n v="0"/>
    <d v="1899-12-30T00:00:00"/>
    <n v="0"/>
    <d v="1899-12-30T00:00:00"/>
    <n v="0"/>
    <d v="1899-12-30T00:00:00"/>
    <n v="0"/>
    <d v="1899-12-30T00:00:00"/>
    <n v="0"/>
    <n v="0"/>
    <d v="1899-12-30T00:00:00"/>
    <n v="0"/>
    <d v="1899-12-30T00:00:00"/>
    <n v="0"/>
    <d v="1899-12-30T00:00:00"/>
    <n v="0"/>
    <d v="1899-12-30T00:00:00"/>
    <n v="0"/>
  </r>
  <r>
    <s v="Tienda Virtual "/>
    <n v="152"/>
    <x v="5"/>
    <s v="20206231410000036E"/>
    <n v="87298"/>
    <x v="8"/>
    <x v="70"/>
    <x v="0"/>
    <s v="Acuerdo Marco de Precios "/>
    <s v="Subdirección Administrativa y Financiera"/>
    <s v="SUMINISTRO DE ELEMENTOS DE PAPELERIA E INSUMOS DE ARCHIVO"/>
    <s v="44111515/122003"/>
    <s v="Cajas u organizadores de almacenamiento de archivos"/>
    <n v="73077900"/>
    <n v="37520"/>
    <s v="A-02-02-01-003-002"/>
    <x v="0"/>
    <s v="En ejecución"/>
    <s v="OC-50920-2020"/>
    <s v="Junio "/>
    <x v="75"/>
    <s v="orden de Compra "/>
    <s v="Nivel Central"/>
    <s v="Bogotá D.C."/>
    <s v="Institucional Star Services Ltda."/>
    <n v="830113914"/>
    <n v="3"/>
    <n v="165620"/>
    <d v="2020-06-24T00:00:00"/>
    <n v="47127570"/>
    <n v="0"/>
    <n v="0"/>
    <n v="0"/>
    <n v="47127570"/>
    <s v="N/A"/>
    <d v="1899-12-30T00:00:00"/>
    <s v="N/A"/>
    <d v="2020-06-24T00:00:00"/>
    <d v="2020-12-31T00:00:00"/>
    <n v="190"/>
    <s v="LUZ ELENA MORALES ALFONSO"/>
    <n v="40029680"/>
    <n v="0"/>
    <d v="1899-12-30T00:00:00"/>
    <n v="0"/>
    <d v="1899-12-30T00:00:00"/>
    <n v="0"/>
    <d v="1899-12-30T00:00:00"/>
    <n v="0"/>
    <d v="1899-12-30T00:00:00"/>
    <n v="0"/>
    <d v="1899-12-30T00:00:00"/>
    <n v="0"/>
    <d v="1899-12-30T00:00:00"/>
    <n v="47127570"/>
    <n v="0"/>
    <d v="1899-12-30T00:00:00"/>
    <n v="0"/>
    <d v="1899-12-30T00:00:00"/>
    <n v="0"/>
    <d v="1899-12-30T00:00:00"/>
    <n v="0"/>
    <d v="1899-12-30T00:00:00"/>
    <n v="190"/>
  </r>
  <r>
    <s v="Tienda Virtual "/>
    <n v="161"/>
    <x v="0"/>
    <s v="20206231407000013E"/>
    <s v="EVENTO 87281a"/>
    <x v="8"/>
    <x v="70"/>
    <x v="0"/>
    <s v="Acuerdo Marco de Precios "/>
    <s v="Oficina de Tecnología de la Informacion"/>
    <s v="Contratación de la solución integral de canales de comunicaciones a nivel nacional "/>
    <n v="81112100"/>
    <s v="servicios basados en ingenieria, investigacion t tecnologia"/>
    <n v="1020000000"/>
    <n v="29620"/>
    <s v="C-1199-1002-10-0-1199001-02 "/>
    <x v="2"/>
    <s v="N/A"/>
    <s v="N/A"/>
    <s v="enero"/>
    <x v="19"/>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162"/>
    <x v="5"/>
    <s v="20206231410000021E"/>
    <n v="87446"/>
    <x v="8"/>
    <x v="71"/>
    <x v="0"/>
    <s v="Acuerdo Marco de Precios "/>
    <s v="Oficina de Tecnología de la Informacion"/>
    <s v="Contratación del hosting para el sitio web de la entidad"/>
    <s v="81112001/81112003/81161801"/>
    <m/>
    <n v="130000000"/>
    <n v="29920"/>
    <s v="C-1199-1002-10-0-1199001-02"/>
    <x v="2"/>
    <s v="N/A"/>
    <s v="N/A"/>
    <s v="enero"/>
    <x v="19"/>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153"/>
    <x v="5"/>
    <s v="20206231410000035E"/>
    <n v="85816"/>
    <x v="8"/>
    <x v="72"/>
    <x v="0"/>
    <s v="Grandes Superficies"/>
    <s v="Subdirección Administrativa y Financiera"/>
    <s v="Adquisición de elementos de papelería y útiles de escritorio para las sedes a nivel nacional de la Unidad Administrativa Especial Migración Colombia."/>
    <s v="44121506-16-12-16-15-1701-1706-1708-1804-1805-1905-2003-2101"/>
    <m/>
    <n v="18933250"/>
    <n v="37620"/>
    <s v="A-02-02-01-003-002/A-02-02-01-003-006/A-02-02-01-003-008/A-02-02-01-004-002/A-02-02-01-004-005/A-02-02-01-004-006/A-02-02-01-004-007"/>
    <x v="0"/>
    <s v="En ejecución"/>
    <s v="OC-50772-2020"/>
    <s v="Junio "/>
    <x v="83"/>
    <s v="orden de Compra "/>
    <s v="Nivel Central"/>
    <s v="Bogotá D.C."/>
    <s v="PANAMERICANA LIBRERÍA Y PAPELERÍA S.A."/>
    <n v="830037946"/>
    <m/>
    <n v="161820"/>
    <d v="2020-06-19T00:00:00"/>
    <n v="17840766"/>
    <n v="0"/>
    <n v="0"/>
    <n v="0"/>
    <n v="17840766"/>
    <s v="N/A"/>
    <d v="1899-12-30T00:00:00"/>
    <s v="N/A"/>
    <d v="2020-06-19T00:00:00"/>
    <d v="2020-07-21T00:00:00"/>
    <n v="32"/>
    <s v="LUZ ELENA MORALES ALFONSO"/>
    <n v="40029680"/>
    <n v="0"/>
    <d v="1899-12-30T00:00:00"/>
    <n v="0"/>
    <d v="1899-12-30T00:00:00"/>
    <n v="0"/>
    <d v="1899-12-30T00:00:00"/>
    <n v="0"/>
    <d v="1899-12-30T00:00:00"/>
    <n v="0"/>
    <d v="1899-12-30T00:00:00"/>
    <n v="0"/>
    <d v="1899-12-30T00:00:00"/>
    <n v="17840766"/>
    <n v="0"/>
    <d v="1899-12-30T00:00:00"/>
    <n v="0"/>
    <d v="1899-12-30T00:00:00"/>
    <n v="0"/>
    <d v="1899-12-30T00:00:00"/>
    <n v="0"/>
    <d v="1899-12-30T00:00:00"/>
    <n v="32"/>
  </r>
  <r>
    <s v="Tienda Virtual "/>
    <n v="153"/>
    <x v="5"/>
    <s v="20206231410000038E"/>
    <n v="87967"/>
    <x v="8"/>
    <x v="73"/>
    <x v="0"/>
    <s v="Grandes Superficies"/>
    <s v="Subdirección Administrativa y Financiera"/>
    <s v="Adquisición de elementos de papelería y útiles de escritorio para las sedes a nivel nacional de la Unidad Administrativa Especial Migración Colombia."/>
    <s v="44121506-16-12-16-15-1701-1706-1708-1804-1805-1905-2003-2101"/>
    <m/>
    <n v="18933250"/>
    <n v="37620"/>
    <s v="A-02-02-01-003-002/A-02-02-01-003-006/A-02-02-01-003-008/A-02-02-01-004-002/A-02-02-01-004-005/A-02-02-01-004-006/A-02-02-01-004-007"/>
    <x v="0"/>
    <s v="En ejecución"/>
    <s v="OC-50771-2020"/>
    <s v="Junio "/>
    <x v="83"/>
    <s v="orden de Compra "/>
    <s v="Nivel Central"/>
    <s v="Bogotá D.C."/>
    <s v="OD COLOMBIA SAS"/>
    <n v="900023386"/>
    <n v="1"/>
    <n v="161720"/>
    <d v="2020-06-19T00:00:00"/>
    <n v="1089000"/>
    <n v="0"/>
    <n v="0"/>
    <n v="0"/>
    <n v="1089000"/>
    <s v="N/A"/>
    <d v="1899-12-30T00:00:00"/>
    <s v="N/A"/>
    <d v="2020-06-19T00:00:00"/>
    <d v="2020-07-21T00:00:00"/>
    <n v="32"/>
    <s v="LUZ ELENA MORALES ALFONSO"/>
    <n v="40029680"/>
    <n v="0"/>
    <d v="1899-12-30T00:00:00"/>
    <n v="0"/>
    <d v="1899-12-30T00:00:00"/>
    <n v="0"/>
    <d v="1899-12-30T00:00:00"/>
    <n v="0"/>
    <d v="1899-12-30T00:00:00"/>
    <n v="0"/>
    <d v="1899-12-30T00:00:00"/>
    <n v="0"/>
    <d v="1899-12-30T00:00:00"/>
    <n v="1089000"/>
    <n v="0"/>
    <d v="1899-12-30T00:00:00"/>
    <n v="0"/>
    <d v="1899-12-30T00:00:00"/>
    <n v="0"/>
    <d v="1899-12-30T00:00:00"/>
    <n v="0"/>
    <d v="1899-12-30T00:00:00"/>
    <n v="32"/>
  </r>
  <r>
    <s v="Secop II"/>
    <n v="216"/>
    <x v="5"/>
    <s v="20206231411000028E"/>
    <s v="MC-037-2020"/>
    <x v="8"/>
    <x v="74"/>
    <x v="2"/>
    <s v="Mínima Cuantía"/>
    <s v="Subdirección Administrativa y Financiera"/>
    <s v="Contratar el suministro de combustible para el parque automotor y plantas eléctricas de la REGIONAL GUAJIRA – Centro Facilitador de Servicios Migratorios MAICAO."/>
    <s v="15101505/15101506"/>
    <s v="Combustible diésel"/>
    <n v="7480000"/>
    <n v="23120"/>
    <s v="A-02-02-01-003-003"/>
    <x v="2"/>
    <s v="N/A"/>
    <s v="N/A"/>
    <s v="enero"/>
    <x v="19"/>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116"/>
    <x v="2"/>
    <s v=" 20206231410000033E"/>
    <s v="Evento No.88268"/>
    <x v="8"/>
    <x v="74"/>
    <x v="0"/>
    <s v="Acuerdo Marco de Precios "/>
    <s v="Subdirección Administrativa y Financiera"/>
    <s v="SUMINISTRO DE TINTAS, TONER Y CONSUMIBLES DE IMPRESION"/>
    <n v="44103100"/>
    <s v="Suministros para impresoras, fax y fotocopiadora"/>
    <n v="3147550"/>
    <n v="37220"/>
    <s v="A-02-02-01-003-005 "/>
    <x v="2"/>
    <s v="N/A"/>
    <s v="N/A"/>
    <s v="enero"/>
    <x v="19"/>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56"/>
    <x v="6"/>
    <s v="20206231407000022E"/>
    <s v="MC-038-2020"/>
    <x v="8"/>
    <x v="75"/>
    <x v="2"/>
    <s v="Mínima Cuantía"/>
    <s v="Subdirección de Talento Humano "/>
    <s v="ADQUISICIÓN DE PAQUETES TURÍSTICOS, PARA RECONOCER A LOS FUNCIONARIOS DE LA UNIDAD ADMINISTRATIVA ESPECIAL MIGRACIÓN COLOMBIA A NIVEL NACIONAL, DE ACUERDO AL PLAN DE ESTÍMULOS E INCENTIVOS DE LA VIGENCIA."/>
    <s v="80141611 - 80141624 - 80141624 - 90121502 "/>
    <s v="ADQUISICIÓN DE PAQUETES TURÍSTICOS, PARA RECONOCER A LOS FUNCIONARIOS DE LA UNIDAD ADMINISTRATIVA ESPECIAL MIGRACIÓN COLOMBIA A NIVEL NACIONAL, DE ACUERDO AL PLAN DE ESTÍMULOS E INCENTIVOS DE LA VIGENCIA"/>
    <n v="25200000"/>
    <n v="35320"/>
    <s v="A-02-02-02-008-005 "/>
    <x v="2"/>
    <s v="N/A"/>
    <s v="N/A"/>
    <s v="enero"/>
    <x v="82"/>
    <s v="Suministro"/>
    <s v="Nivel Nacional "/>
    <s v="N/A"/>
    <s v="N/A"/>
    <s v="N/A"/>
    <s v="N/A"/>
    <s v="N/A"/>
    <d v="1899-12-30T00:00:00"/>
    <n v="0"/>
    <n v="0"/>
    <n v="0"/>
    <n v="0"/>
    <n v="0"/>
    <s v="No"/>
    <d v="1899-12-30T00:00:00"/>
    <s v="N/A"/>
    <d v="1899-12-30T00:00:00"/>
    <n v="0"/>
    <n v="0"/>
    <s v="N/A"/>
    <m/>
    <n v="0"/>
    <d v="1899-12-30T00:00:00"/>
    <n v="0"/>
    <d v="1899-12-30T00:00:00"/>
    <n v="0"/>
    <d v="1899-12-30T00:00:00"/>
    <n v="0"/>
    <d v="1899-12-30T00:00:00"/>
    <n v="0"/>
    <d v="1899-12-30T00:00:00"/>
    <n v="0"/>
    <d v="1899-12-30T00:00:00"/>
    <n v="0"/>
    <n v="0"/>
    <d v="1899-12-30T00:00:00"/>
    <n v="0"/>
    <d v="1899-12-30T00:00:00"/>
    <n v="0"/>
    <d v="1899-12-30T00:00:00"/>
    <n v="0"/>
    <d v="1899-12-30T00:00:00"/>
    <n v="0"/>
  </r>
  <r>
    <s v="Tienda Virtual "/>
    <n v="218"/>
    <x v="5"/>
    <s v="20206231410000041E"/>
    <n v="88597"/>
    <x v="8"/>
    <x v="76"/>
    <x v="0"/>
    <s v="Grandes Superficies"/>
    <s v="Subdirección Administrativa y Financiera"/>
    <s v="Adquisición de canecas de almacenamiento para la clasificación de los residuos sanitario – grupo II en los centros facilitadores de servicios migratorios y puestos de control migratorio a nivel nacional"/>
    <n v="471217"/>
    <s v="Envases y accesorios para residuos"/>
    <n v="7519000"/>
    <n v="40520"/>
    <s v="A-02-02-01-003-006"/>
    <x v="0"/>
    <s v="En ejecución"/>
    <s v="OC-50997-2020"/>
    <s v="Junio "/>
    <x v="78"/>
    <s v="orden de Compra "/>
    <s v="Nivel Central"/>
    <s v="Bogotá D.C."/>
    <s v="COLOMBIANA DE COMERCIO S.A Y/O ALKOSTO S.A"/>
    <n v="900477235"/>
    <m/>
    <n v="167520"/>
    <d v="2020-06-25T00:00:00"/>
    <n v="5321186"/>
    <n v="0"/>
    <n v="0"/>
    <n v="0"/>
    <n v="5321186"/>
    <s v="N/A"/>
    <d v="1899-12-30T00:00:00"/>
    <s v="N/A"/>
    <d v="2020-06-25T00:00:00"/>
    <d v="2020-07-16T00:00:00"/>
    <n v="21"/>
    <s v="LUIS FERNEY GARZON ATARA"/>
    <n v="1015409282"/>
    <n v="0"/>
    <d v="1899-12-30T00:00:00"/>
    <n v="0"/>
    <d v="1899-12-30T00:00:00"/>
    <n v="0"/>
    <d v="1899-12-30T00:00:00"/>
    <n v="0"/>
    <d v="1899-12-30T00:00:00"/>
    <n v="0"/>
    <d v="1899-12-30T00:00:00"/>
    <n v="0"/>
    <d v="1899-12-30T00:00:00"/>
    <n v="5321186"/>
    <n v="0"/>
    <d v="1899-12-30T00:00:00"/>
    <n v="0"/>
    <d v="1899-12-30T00:00:00"/>
    <n v="0"/>
    <d v="1899-12-30T00:00:00"/>
    <n v="0"/>
    <d v="1899-12-30T00:00:00"/>
    <n v="21"/>
  </r>
  <r>
    <s v="Tienda Virtual "/>
    <n v="219"/>
    <x v="5"/>
    <s v="20206231410000040E"/>
    <n v="89143"/>
    <x v="8"/>
    <x v="76"/>
    <x v="0"/>
    <s v="Grandes Superficies"/>
    <s v="Subdirección Administrativa y Financiera"/>
    <s v="Adquisición de tapetes desinfectantes para mitigar y controlar el riesgo de propagación del covid-19 de los funcionarios de Migración Colombia a nivel nacional."/>
    <n v="471318"/>
    <s v="Soluciones de limpieza y desinfección"/>
    <n v="63879676"/>
    <n v="40620"/>
    <s v="A-02-02-01-003-006"/>
    <x v="0"/>
    <s v="En ejecución"/>
    <s v="OC-51040-2020"/>
    <s v="Junio "/>
    <x v="78"/>
    <s v="orden de Compra "/>
    <s v="Nivel Central"/>
    <s v="Bogotá D.C."/>
    <s v="PANAMERICANA LIBRERÍA Y PAPELERÍA S.A."/>
    <n v="830037946"/>
    <m/>
    <n v="168220"/>
    <d v="2020-06-25T00:00:00"/>
    <n v="63879676"/>
    <n v="0"/>
    <n v="0"/>
    <n v="0"/>
    <n v="63879676"/>
    <s v="N/A"/>
    <d v="1899-12-30T00:00:00"/>
    <s v="N/A"/>
    <d v="2020-06-25T00:00:00"/>
    <d v="2020-07-27T00:00:00"/>
    <n v="32"/>
    <s v="Felipe Castillo Cardenas"/>
    <n v="80251761"/>
    <n v="0"/>
    <d v="1899-12-30T00:00:00"/>
    <n v="0"/>
    <d v="1899-12-30T00:00:00"/>
    <n v="0"/>
    <d v="1899-12-30T00:00:00"/>
    <n v="0"/>
    <d v="1899-12-30T00:00:00"/>
    <n v="0"/>
    <d v="1899-12-30T00:00:00"/>
    <n v="0"/>
    <d v="1899-12-30T00:00:00"/>
    <n v="63879676"/>
    <n v="0"/>
    <d v="1899-12-30T00:00:00"/>
    <n v="0"/>
    <d v="1899-12-30T00:00:00"/>
    <n v="0"/>
    <d v="1899-12-30T00:00:00"/>
    <n v="0"/>
    <d v="1899-12-30T00:00:00"/>
    <n v="32"/>
  </r>
  <r>
    <s v="Secop II"/>
    <n v="171"/>
    <x v="2"/>
    <s v="20206231405000113E"/>
    <s v="MC-039-2020"/>
    <x v="8"/>
    <x v="77"/>
    <x v="2"/>
    <s v="Mínima Cuantía"/>
    <s v="Subdirección Administrativa y Financiera"/>
    <s v="Contratar la prestación de servicios de mantenimiento Preventivo y Correctivo de Paneles Fotovoltaicos"/>
    <n v="32111701"/>
    <s v="Células Fotovoltaicas"/>
    <n v="1600000"/>
    <n v="40020"/>
    <s v="A-02-02-02-008-007"/>
    <x v="2"/>
    <s v="N/A"/>
    <s v="N/A"/>
    <s v="enero"/>
    <x v="19"/>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20"/>
    <x v="2"/>
    <s v="20206231405000002E"/>
    <s v="PCD-062-2020"/>
    <x v="8"/>
    <x v="78"/>
    <x v="1"/>
    <s v="Prestación de apoyo a la Gestión"/>
    <s v="Oficina de Tecnología de la Informacion"/>
    <s v="Contratar la prestación de los servicios profesionales para apoyar la gestión de la Oficina de Tecnología de la Información de Migración Colombia, de acuerdo con las condiciones señaladas y especificaciones técnicas descritas en los Estudios Previos."/>
    <s v="80111600 -81111500-81111800"/>
    <s v="Servicios de personal temporal"/>
    <n v="32448000"/>
    <n v="10720"/>
    <s v="C-1199-1002-10-0-1199001-02"/>
    <x v="2"/>
    <s v="N/A"/>
    <s v="N/A"/>
    <s v="enero"/>
    <x v="19"/>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m/>
    <m/>
    <x v="7"/>
    <m/>
    <m/>
    <x v="9"/>
    <x v="79"/>
    <x v="4"/>
    <m/>
    <m/>
    <m/>
    <m/>
    <m/>
    <m/>
    <m/>
    <m/>
    <x v="4"/>
    <m/>
    <m/>
    <m/>
    <x v="84"/>
    <m/>
    <m/>
    <m/>
    <m/>
    <m/>
    <m/>
    <m/>
    <m/>
    <m/>
    <m/>
    <m/>
    <m/>
    <m/>
    <m/>
    <m/>
    <m/>
    <m/>
    <m/>
    <m/>
    <m/>
    <m/>
    <m/>
    <m/>
    <m/>
    <m/>
    <m/>
    <m/>
    <m/>
    <m/>
    <m/>
    <m/>
    <m/>
    <m/>
    <m/>
    <m/>
    <m/>
    <m/>
    <m/>
    <m/>
    <m/>
    <m/>
    <m/>
    <m/>
  </r>
  <r>
    <m/>
    <m/>
    <x v="7"/>
    <m/>
    <m/>
    <x v="9"/>
    <x v="79"/>
    <x v="4"/>
    <m/>
    <m/>
    <m/>
    <m/>
    <m/>
    <m/>
    <m/>
    <m/>
    <x v="4"/>
    <m/>
    <m/>
    <m/>
    <x v="84"/>
    <m/>
    <m/>
    <m/>
    <m/>
    <m/>
    <m/>
    <m/>
    <m/>
    <m/>
    <m/>
    <m/>
    <m/>
    <m/>
    <m/>
    <m/>
    <m/>
    <m/>
    <m/>
    <m/>
    <m/>
    <m/>
    <m/>
    <m/>
    <m/>
    <m/>
    <m/>
    <m/>
    <m/>
    <m/>
    <m/>
    <m/>
    <m/>
    <m/>
    <m/>
    <m/>
    <m/>
    <m/>
    <m/>
    <m/>
    <m/>
    <m/>
    <m/>
    <m/>
  </r>
  <r>
    <m/>
    <m/>
    <x v="7"/>
    <m/>
    <m/>
    <x v="9"/>
    <x v="79"/>
    <x v="4"/>
    <m/>
    <m/>
    <m/>
    <m/>
    <m/>
    <m/>
    <m/>
    <m/>
    <x v="4"/>
    <m/>
    <m/>
    <m/>
    <x v="84"/>
    <m/>
    <m/>
    <m/>
    <m/>
    <m/>
    <m/>
    <m/>
    <m/>
    <m/>
    <m/>
    <m/>
    <m/>
    <m/>
    <m/>
    <m/>
    <m/>
    <m/>
    <m/>
    <m/>
    <m/>
    <m/>
    <m/>
    <m/>
    <m/>
    <m/>
    <m/>
    <m/>
    <m/>
    <m/>
    <m/>
    <m/>
    <m/>
    <m/>
    <m/>
    <m/>
    <m/>
    <m/>
    <m/>
    <m/>
    <m/>
    <m/>
    <m/>
    <m/>
  </r>
  <r>
    <m/>
    <m/>
    <x v="7"/>
    <m/>
    <m/>
    <x v="9"/>
    <x v="79"/>
    <x v="4"/>
    <m/>
    <m/>
    <m/>
    <m/>
    <m/>
    <m/>
    <m/>
    <m/>
    <x v="4"/>
    <m/>
    <m/>
    <m/>
    <x v="84"/>
    <m/>
    <m/>
    <m/>
    <m/>
    <m/>
    <m/>
    <m/>
    <m/>
    <m/>
    <m/>
    <m/>
    <m/>
    <m/>
    <m/>
    <m/>
    <m/>
    <m/>
    <m/>
    <m/>
    <m/>
    <m/>
    <m/>
    <m/>
    <m/>
    <m/>
    <m/>
    <m/>
    <m/>
    <m/>
    <m/>
    <m/>
    <m/>
    <m/>
    <m/>
    <m/>
    <m/>
    <m/>
    <m/>
    <m/>
    <m/>
    <m/>
    <m/>
    <m/>
  </r>
  <r>
    <m/>
    <m/>
    <x v="7"/>
    <m/>
    <m/>
    <x v="9"/>
    <x v="79"/>
    <x v="4"/>
    <m/>
    <m/>
    <m/>
    <m/>
    <m/>
    <m/>
    <m/>
    <m/>
    <x v="4"/>
    <m/>
    <m/>
    <m/>
    <x v="84"/>
    <m/>
    <m/>
    <m/>
    <m/>
    <m/>
    <m/>
    <m/>
    <m/>
    <m/>
    <m/>
    <m/>
    <m/>
    <m/>
    <m/>
    <m/>
    <m/>
    <m/>
    <m/>
    <m/>
    <m/>
    <m/>
    <m/>
    <m/>
    <m/>
    <m/>
    <m/>
    <m/>
    <m/>
    <m/>
    <m/>
    <m/>
    <m/>
    <m/>
    <m/>
    <m/>
    <m/>
    <m/>
    <m/>
    <m/>
    <m/>
    <m/>
    <m/>
    <m/>
  </r>
  <r>
    <m/>
    <m/>
    <x v="7"/>
    <m/>
    <m/>
    <x v="9"/>
    <x v="79"/>
    <x v="4"/>
    <m/>
    <m/>
    <m/>
    <m/>
    <m/>
    <m/>
    <m/>
    <m/>
    <x v="4"/>
    <m/>
    <m/>
    <m/>
    <x v="84"/>
    <m/>
    <m/>
    <m/>
    <m/>
    <m/>
    <m/>
    <m/>
    <m/>
    <m/>
    <m/>
    <m/>
    <m/>
    <m/>
    <m/>
    <m/>
    <m/>
    <m/>
    <m/>
    <m/>
    <m/>
    <m/>
    <m/>
    <m/>
    <m/>
    <m/>
    <m/>
    <m/>
    <m/>
    <m/>
    <m/>
    <m/>
    <m/>
    <m/>
    <m/>
    <m/>
    <m/>
    <m/>
    <m/>
    <m/>
    <m/>
    <m/>
    <m/>
    <m/>
  </r>
  <r>
    <m/>
    <m/>
    <x v="7"/>
    <m/>
    <m/>
    <x v="9"/>
    <x v="79"/>
    <x v="4"/>
    <m/>
    <m/>
    <m/>
    <m/>
    <m/>
    <m/>
    <m/>
    <m/>
    <x v="4"/>
    <m/>
    <m/>
    <m/>
    <x v="84"/>
    <m/>
    <m/>
    <m/>
    <m/>
    <m/>
    <m/>
    <m/>
    <m/>
    <m/>
    <m/>
    <m/>
    <m/>
    <m/>
    <m/>
    <m/>
    <m/>
    <m/>
    <m/>
    <m/>
    <m/>
    <m/>
    <m/>
    <m/>
    <m/>
    <m/>
    <m/>
    <m/>
    <m/>
    <m/>
    <m/>
    <m/>
    <m/>
    <m/>
    <m/>
    <m/>
    <m/>
    <m/>
    <m/>
    <m/>
    <m/>
    <m/>
    <m/>
    <m/>
  </r>
  <r>
    <m/>
    <m/>
    <x v="7"/>
    <m/>
    <m/>
    <x v="9"/>
    <x v="79"/>
    <x v="4"/>
    <m/>
    <m/>
    <m/>
    <m/>
    <m/>
    <m/>
    <m/>
    <m/>
    <x v="4"/>
    <m/>
    <m/>
    <m/>
    <x v="84"/>
    <m/>
    <m/>
    <m/>
    <m/>
    <m/>
    <m/>
    <m/>
    <m/>
    <m/>
    <m/>
    <m/>
    <m/>
    <m/>
    <m/>
    <m/>
    <m/>
    <m/>
    <m/>
    <m/>
    <m/>
    <m/>
    <m/>
    <m/>
    <m/>
    <m/>
    <m/>
    <m/>
    <m/>
    <m/>
    <m/>
    <m/>
    <m/>
    <m/>
    <m/>
    <m/>
    <m/>
    <m/>
    <m/>
    <m/>
    <m/>
    <m/>
    <m/>
    <m/>
  </r>
  <r>
    <m/>
    <m/>
    <x v="7"/>
    <m/>
    <m/>
    <x v="9"/>
    <x v="79"/>
    <x v="4"/>
    <m/>
    <m/>
    <m/>
    <m/>
    <m/>
    <m/>
    <m/>
    <m/>
    <x v="4"/>
    <m/>
    <m/>
    <m/>
    <x v="84"/>
    <m/>
    <m/>
    <m/>
    <m/>
    <m/>
    <m/>
    <m/>
    <m/>
    <m/>
    <m/>
    <m/>
    <m/>
    <m/>
    <m/>
    <m/>
    <m/>
    <m/>
    <m/>
    <m/>
    <m/>
    <m/>
    <m/>
    <m/>
    <m/>
    <m/>
    <m/>
    <m/>
    <m/>
    <m/>
    <m/>
    <m/>
    <m/>
    <m/>
    <m/>
    <m/>
    <m/>
    <m/>
    <m/>
    <m/>
    <m/>
    <m/>
    <m/>
    <m/>
  </r>
  <r>
    <m/>
    <m/>
    <x v="7"/>
    <m/>
    <m/>
    <x v="9"/>
    <x v="79"/>
    <x v="4"/>
    <m/>
    <m/>
    <m/>
    <m/>
    <m/>
    <m/>
    <m/>
    <m/>
    <x v="4"/>
    <m/>
    <m/>
    <m/>
    <x v="84"/>
    <m/>
    <m/>
    <m/>
    <m/>
    <m/>
    <m/>
    <m/>
    <m/>
    <m/>
    <m/>
    <m/>
    <m/>
    <m/>
    <m/>
    <m/>
    <m/>
    <m/>
    <m/>
    <m/>
    <m/>
    <m/>
    <m/>
    <m/>
    <m/>
    <m/>
    <m/>
    <m/>
    <m/>
    <m/>
    <m/>
    <m/>
    <m/>
    <m/>
    <m/>
    <m/>
    <m/>
    <m/>
    <m/>
    <m/>
    <m/>
    <m/>
    <m/>
    <m/>
  </r>
  <r>
    <m/>
    <m/>
    <x v="7"/>
    <m/>
    <m/>
    <x v="9"/>
    <x v="79"/>
    <x v="4"/>
    <m/>
    <m/>
    <m/>
    <m/>
    <m/>
    <m/>
    <m/>
    <m/>
    <x v="4"/>
    <m/>
    <m/>
    <m/>
    <x v="84"/>
    <m/>
    <m/>
    <m/>
    <m/>
    <m/>
    <m/>
    <m/>
    <m/>
    <m/>
    <m/>
    <m/>
    <m/>
    <m/>
    <m/>
    <m/>
    <m/>
    <m/>
    <m/>
    <m/>
    <m/>
    <m/>
    <m/>
    <m/>
    <m/>
    <m/>
    <m/>
    <m/>
    <m/>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name="Tabla dinámica1" cacheId="2"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rowHeaderCaption="Modalidad ">
  <location ref="A4:H15" firstHeaderRow="1" firstDataRow="2" firstDataCol="1" rowPageCount="2" colPageCount="1"/>
  <pivotFields count="64">
    <pivotField showAll="0"/>
    <pivotField showAll="0" defaultSubtotal="0"/>
    <pivotField showAll="0"/>
    <pivotField showAll="0"/>
    <pivotField dataField="1" showAll="0"/>
    <pivotField axis="axisCol" showAll="0">
      <items count="10">
        <item x="4"/>
        <item x="1"/>
        <item x="5"/>
        <item x="6"/>
        <item x="7"/>
        <item x="2"/>
        <item x="0"/>
        <item x="3"/>
        <item x="8"/>
        <item t="default"/>
      </items>
    </pivotField>
    <pivotField axis="axisPage" multipleItemSelectionAllowed="1" showAll="0">
      <items count="80">
        <item h="1" x="2"/>
        <item h="1" x="3"/>
        <item h="1" x="4"/>
        <item h="1" x="5"/>
        <item h="1" x="6"/>
        <item h="1" x="7"/>
        <item h="1" x="8"/>
        <item h="1" x="9"/>
        <item h="1" x="11"/>
        <item h="1"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8"/>
        <item x="49"/>
        <item x="50"/>
        <item x="51"/>
        <item x="47"/>
        <item x="52"/>
        <item x="53"/>
        <item x="54"/>
        <item x="55"/>
        <item x="56"/>
        <item x="57"/>
        <item x="58"/>
        <item x="59"/>
        <item x="60"/>
        <item x="61"/>
        <item h="1" x="10"/>
        <item x="63"/>
        <item x="64"/>
        <item x="65"/>
        <item x="62"/>
        <item x="66"/>
        <item h="1" x="0"/>
        <item h="1" x="1"/>
        <item x="67"/>
        <item x="68"/>
        <item x="69"/>
        <item x="70"/>
        <item x="71"/>
        <item x="72"/>
        <item x="73"/>
        <item x="74"/>
        <item x="75"/>
        <item x="76"/>
        <item x="77"/>
        <item x="78"/>
        <item t="default"/>
      </items>
    </pivotField>
    <pivotField showAll="0"/>
    <pivotField showAll="0"/>
    <pivotField axis="axisRow" multipleItemSelectionAllowed="1" showAll="0">
      <items count="10">
        <item x="6"/>
        <item x="3"/>
        <item x="5"/>
        <item x="7"/>
        <item x="0"/>
        <item x="8"/>
        <item x="1"/>
        <item x="4"/>
        <item x="2"/>
        <item t="default"/>
      </items>
    </pivotField>
    <pivotField showAll="0"/>
    <pivotField showAll="0"/>
    <pivotField showAll="0"/>
    <pivotField showAll="0"/>
    <pivotField showAll="0"/>
    <pivotField showAll="0"/>
    <pivotField axis="axisPage" multipleItemSelectionAllowed="1" showAll="0">
      <items count="5">
        <item x="0"/>
        <item h="1" x="1"/>
        <item x="2"/>
        <item h="1" x="3"/>
        <item t="default"/>
      </items>
    </pivotField>
    <pivotField showAll="0"/>
    <pivotField showAll="0"/>
    <pivotField showAll="0" defaultSubtotal="0"/>
    <pivotField multipleItemSelectionAllowed="1" showAll="0"/>
    <pivotField showAll="0"/>
    <pivotField showAll="0"/>
    <pivotField showAll="0"/>
    <pivotField showAll="0"/>
    <pivotField showAll="0"/>
    <pivotField showAll="0"/>
    <pivotField showAll="0"/>
    <pivotField showAll="0"/>
    <pivotField numFmtId="165" showAll="0" defaultSubtotal="0"/>
    <pivotField showAll="0"/>
    <pivotField showAll="0"/>
    <pivotField showAll="0" defaultSubtotal="0"/>
    <pivotField numFmtId="165" showAll="0"/>
    <pivotField showAll="0"/>
    <pivotField showAll="0"/>
    <pivotField showAll="0"/>
    <pivotField showAll="0"/>
    <pivotField showAll="0"/>
    <pivotField showAll="0"/>
    <pivotField showAll="0"/>
    <pivotField showAll="0"/>
    <pivotField numFmtId="165" showAll="0"/>
    <pivotField numFmtId="164" showAll="0"/>
    <pivotField numFmtId="165" showAll="0"/>
    <pivotField showAll="0"/>
    <pivotField numFmtId="165" showAll="0"/>
    <pivotField showAll="0"/>
    <pivotField numFmtId="165" showAll="0"/>
    <pivotField showAll="0"/>
    <pivotField numFmtId="165" showAll="0"/>
    <pivotField numFmtId="164" showAll="0"/>
    <pivotField numFmtId="165" showAll="0"/>
    <pivotField numFmtId="164" showAll="0"/>
    <pivotField numFmtId="165" showAll="0"/>
    <pivotField showAll="0"/>
    <pivotField showAll="0"/>
    <pivotField showAll="0"/>
    <pivotField numFmtId="164" showAll="0"/>
    <pivotField showAll="0"/>
    <pivotField showAll="0"/>
    <pivotField showAll="0"/>
    <pivotField showAll="0"/>
    <pivotField showAll="0"/>
  </pivotFields>
  <rowFields count="1">
    <field x="9"/>
  </rowFields>
  <rowItems count="10">
    <i>
      <x/>
    </i>
    <i>
      <x v="1"/>
    </i>
    <i>
      <x v="2"/>
    </i>
    <i>
      <x v="3"/>
    </i>
    <i>
      <x v="4"/>
    </i>
    <i>
      <x v="5"/>
    </i>
    <i>
      <x v="6"/>
    </i>
    <i>
      <x v="7"/>
    </i>
    <i>
      <x v="8"/>
    </i>
    <i t="grand">
      <x/>
    </i>
  </rowItems>
  <colFields count="1">
    <field x="5"/>
  </colFields>
  <colItems count="7">
    <i>
      <x/>
    </i>
    <i>
      <x v="1"/>
    </i>
    <i>
      <x v="2"/>
    </i>
    <i>
      <x v="3"/>
    </i>
    <i>
      <x v="4"/>
    </i>
    <i>
      <x v="8"/>
    </i>
    <i t="grand">
      <x/>
    </i>
  </colItems>
  <pageFields count="2">
    <pageField fld="6" hier="-1"/>
    <pageField fld="16" hier="-1"/>
  </pageFields>
  <dataFields count="1">
    <dataField name=" N°PROCESO EN SECOP" fld="4" subtotal="count" baseField="0" baseItem="0"/>
  </dataFields>
  <formats count="3">
    <format dxfId="5">
      <pivotArea outline="0" collapsedLevelsAreSubtotals="1" fieldPosition="0"/>
    </format>
    <format dxfId="4">
      <pivotArea dataOnly="0" labelOnly="1" fieldPosition="0">
        <references count="1">
          <reference field="5" count="6">
            <x v="0"/>
            <x v="1"/>
            <x v="2"/>
            <x v="3"/>
            <x v="4"/>
            <x v="8"/>
          </reference>
        </references>
      </pivotArea>
    </format>
    <format dxfId="3">
      <pivotArea dataOnly="0" labelOnly="1" grandCol="1" outline="0" fieldPosition="0"/>
    </format>
  </formats>
  <pivotTableStyleInfo name="PivotStyleMedium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Tabla dinámica2" cacheId="3"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A19:H27" firstHeaderRow="1" firstDataRow="2" firstDataCol="1" rowPageCount="2" colPageCount="1"/>
  <pivotFields count="64">
    <pivotField showAll="0"/>
    <pivotField showAll="0"/>
    <pivotField axis="axisRow" showAll="0">
      <items count="9">
        <item x="0"/>
        <item x="5"/>
        <item x="1"/>
        <item x="2"/>
        <item x="4"/>
        <item x="3"/>
        <item x="6"/>
        <item x="7"/>
        <item t="default"/>
      </items>
    </pivotField>
    <pivotField showAll="0"/>
    <pivotField dataField="1" showAll="0"/>
    <pivotField axis="axisCol" showAll="0">
      <items count="11">
        <item x="4"/>
        <item x="1"/>
        <item x="5"/>
        <item x="6"/>
        <item x="7"/>
        <item x="8"/>
        <item x="2"/>
        <item x="0"/>
        <item x="3"/>
        <item h="1" x="9"/>
        <item t="default"/>
      </items>
    </pivotField>
    <pivotField axis="axisPage" multipleItemSelectionAllowed="1" showAll="0">
      <items count="81">
        <item h="1" x="0"/>
        <item h="1" x="1"/>
        <item h="1" x="2"/>
        <item h="1" x="3"/>
        <item h="1" x="4"/>
        <item h="1" x="5"/>
        <item h="1" x="6"/>
        <item h="1" x="7"/>
        <item h="1" x="8"/>
        <item h="1" x="9"/>
        <item h="1" x="10"/>
        <item h="1" x="11"/>
        <item h="1"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t="default"/>
      </items>
    </pivotField>
    <pivotField showAll="0"/>
    <pivotField showAll="0"/>
    <pivotField showAll="0"/>
    <pivotField showAll="0"/>
    <pivotField showAll="0"/>
    <pivotField showAll="0"/>
    <pivotField showAll="0"/>
    <pivotField showAll="0"/>
    <pivotField showAll="0"/>
    <pivotField axis="axisPage" multipleItemSelectionAllowed="1" showAll="0">
      <items count="6">
        <item x="0"/>
        <item h="1" x="1"/>
        <item x="2"/>
        <item h="1" x="3"/>
        <item h="1"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
  </rowFields>
  <rowItems count="7">
    <i>
      <x/>
    </i>
    <i>
      <x v="1"/>
    </i>
    <i>
      <x v="3"/>
    </i>
    <i>
      <x v="4"/>
    </i>
    <i>
      <x v="5"/>
    </i>
    <i>
      <x v="6"/>
    </i>
    <i t="grand">
      <x/>
    </i>
  </rowItems>
  <colFields count="1">
    <field x="5"/>
  </colFields>
  <colItems count="7">
    <i>
      <x/>
    </i>
    <i>
      <x v="1"/>
    </i>
    <i>
      <x v="2"/>
    </i>
    <i>
      <x v="3"/>
    </i>
    <i>
      <x v="4"/>
    </i>
    <i>
      <x v="5"/>
    </i>
    <i t="grand">
      <x/>
    </i>
  </colItems>
  <pageFields count="2">
    <pageField fld="6" hier="-1"/>
    <pageField fld="16" hier="-1"/>
  </pageFields>
  <dataFields count="1">
    <dataField name="Cuenta de N°PROCESO EN SECOP" fld="4" subtotal="count" baseField="0" baseItem="0"/>
  </dataFields>
  <formats count="3">
    <format dxfId="2">
      <pivotArea outline="0" collapsedLevelsAreSubtotals="1" fieldPosition="0"/>
    </format>
    <format dxfId="1">
      <pivotArea dataOnly="0" labelOnly="1" fieldPosition="0">
        <references count="1">
          <reference field="5" count="6">
            <x v="0"/>
            <x v="1"/>
            <x v="2"/>
            <x v="3"/>
            <x v="4"/>
            <x v="5"/>
          </reference>
        </references>
      </pivotArea>
    </format>
    <format dxfId="0">
      <pivotArea dataOnly="0" labelOnly="1" grandCol="1" outline="0" fieldPosition="0"/>
    </format>
  </formats>
  <pivotTableStyleInfo name="PivotStyleMedium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3.xml><?xml version="1.0" encoding="utf-8"?>
<pivotTableDefinition xmlns="http://schemas.openxmlformats.org/spreadsheetml/2006/main" name="Tabla dinámica3" cacheId="3"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A32:H37" firstHeaderRow="1" firstDataRow="2" firstDataCol="1" rowPageCount="1" colPageCount="1"/>
  <pivotFields count="64">
    <pivotField showAll="0"/>
    <pivotField showAll="0"/>
    <pivotField showAll="0"/>
    <pivotField showAll="0"/>
    <pivotField showAll="0"/>
    <pivotField axis="axisCol" showAll="0">
      <items count="11">
        <item x="4"/>
        <item x="1"/>
        <item x="5"/>
        <item x="6"/>
        <item x="7"/>
        <item x="8"/>
        <item x="2"/>
        <item x="0"/>
        <item x="3"/>
        <item x="9"/>
        <item t="default"/>
      </items>
    </pivotField>
    <pivotField showAll="0"/>
    <pivotField axis="axisRow" showAll="0">
      <items count="6">
        <item x="1"/>
        <item x="3"/>
        <item x="2"/>
        <item x="0"/>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axis="axisPage" multipleItemSelectionAllowed="1" showAll="0">
      <items count="86">
        <item h="1" x="82"/>
        <item h="1" x="24"/>
        <item h="1" x="19"/>
        <item h="1" x="1"/>
        <item h="1" x="0"/>
        <item h="1" x="4"/>
        <item h="1" x="2"/>
        <item h="1" x="3"/>
        <item h="1" x="6"/>
        <item h="1" x="5"/>
        <item h="1" x="10"/>
        <item h="1" x="7"/>
        <item h="1" x="13"/>
        <item h="1" x="8"/>
        <item h="1" x="11"/>
        <item h="1" x="9"/>
        <item h="1" x="12"/>
        <item h="1" x="14"/>
        <item x="16"/>
        <item x="15"/>
        <item x="17"/>
        <item x="20"/>
        <item x="21"/>
        <item x="18"/>
        <item x="26"/>
        <item x="27"/>
        <item x="29"/>
        <item x="22"/>
        <item x="31"/>
        <item x="32"/>
        <item x="33"/>
        <item x="28"/>
        <item x="34"/>
        <item x="23"/>
        <item x="45"/>
        <item x="36"/>
        <item x="37"/>
        <item x="48"/>
        <item x="30"/>
        <item x="35"/>
        <item x="41"/>
        <item x="42"/>
        <item x="38"/>
        <item x="52"/>
        <item x="25"/>
        <item x="51"/>
        <item x="50"/>
        <item x="39"/>
        <item x="63"/>
        <item x="55"/>
        <item x="58"/>
        <item x="56"/>
        <item x="54"/>
        <item x="46"/>
        <item x="40"/>
        <item x="65"/>
        <item x="61"/>
        <item x="43"/>
        <item x="77"/>
        <item x="62"/>
        <item x="68"/>
        <item x="64"/>
        <item x="49"/>
        <item x="53"/>
        <item x="47"/>
        <item x="57"/>
        <item x="69"/>
        <item x="67"/>
        <item x="73"/>
        <item x="71"/>
        <item x="70"/>
        <item x="72"/>
        <item x="81"/>
        <item x="74"/>
        <item x="79"/>
        <item x="60"/>
        <item x="59"/>
        <item x="80"/>
        <item x="44"/>
        <item x="66"/>
        <item x="83"/>
        <item x="76"/>
        <item x="75"/>
        <item x="78"/>
        <item h="1" x="8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s>
  <rowFields count="1">
    <field x="7"/>
  </rowFields>
  <rowItems count="4">
    <i>
      <x/>
    </i>
    <i>
      <x v="2"/>
    </i>
    <i>
      <x v="3"/>
    </i>
    <i t="grand">
      <x/>
    </i>
  </rowItems>
  <colFields count="1">
    <field x="5"/>
  </colFields>
  <colItems count="7">
    <i>
      <x/>
    </i>
    <i>
      <x v="1"/>
    </i>
    <i>
      <x v="2"/>
    </i>
    <i>
      <x v="3"/>
    </i>
    <i>
      <x v="4"/>
    </i>
    <i>
      <x v="5"/>
    </i>
    <i t="grand">
      <x/>
    </i>
  </colItems>
  <pageFields count="1">
    <pageField fld="20" hier="-1"/>
  </pageFields>
  <dataFields count="1">
    <dataField name="Suma de VALOR TOTAL DEL CONTRATO CON ADICIONES VIGENCIA" fld="54" baseField="7" baseItem="0" numFmtId="44"/>
  </dataFields>
  <formats count="5">
    <format dxfId="10">
      <pivotArea outline="0" collapsedLevelsAreSubtotals="1" fieldPosition="0"/>
    </format>
    <format dxfId="9">
      <pivotArea outline="0" collapsedLevelsAreSubtotals="1" fieldPosition="0"/>
    </format>
    <format dxfId="8">
      <pivotArea dataOnly="0" labelOnly="1" outline="0" fieldPosition="0">
        <references count="1">
          <reference field="20" count="0"/>
        </references>
      </pivotArea>
    </format>
    <format dxfId="7">
      <pivotArea dataOnly="0" labelOnly="1" fieldPosition="0">
        <references count="1">
          <reference field="5" count="6">
            <x v="0"/>
            <x v="1"/>
            <x v="2"/>
            <x v="3"/>
            <x v="4"/>
            <x v="5"/>
          </reference>
        </references>
      </pivotArea>
    </format>
    <format dxfId="6">
      <pivotArea dataOnly="0" labelOnly="1" grandCol="1" outline="0" fieldPosition="0"/>
    </format>
  </formats>
  <pivotTableStyleInfo name="PivotStyleMedium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abSelected="1" topLeftCell="A3" workbookViewId="0">
      <selection activeCell="C3" sqref="C3"/>
    </sheetView>
  </sheetViews>
  <sheetFormatPr baseColWidth="10" defaultRowHeight="15" x14ac:dyDescent="0.25"/>
  <cols>
    <col min="1" max="1" width="59.85546875" customWidth="1"/>
    <col min="2" max="2" width="22.42578125" customWidth="1"/>
    <col min="3" max="6" width="17.85546875" bestFit="1" customWidth="1"/>
    <col min="7" max="7" width="16.28515625" bestFit="1" customWidth="1"/>
    <col min="8" max="8" width="17.85546875" bestFit="1" customWidth="1"/>
    <col min="9" max="9" width="12.5703125" customWidth="1"/>
    <col min="10" max="10" width="10.7109375" customWidth="1"/>
    <col min="11" max="11" width="11" customWidth="1"/>
    <col min="12" max="12" width="12.5703125" customWidth="1"/>
    <col min="13" max="13" width="21.5703125" customWidth="1"/>
    <col min="14" max="14" width="34.42578125" customWidth="1"/>
    <col min="15" max="15" width="23.140625" customWidth="1"/>
    <col min="16" max="16" width="24.5703125" customWidth="1"/>
    <col min="17" max="17" width="12.85546875" customWidth="1"/>
    <col min="18" max="18" width="18.28515625" customWidth="1"/>
    <col min="19" max="19" width="17.140625" customWidth="1"/>
    <col min="20" max="20" width="21.5703125" customWidth="1"/>
    <col min="21" max="21" width="34.42578125" customWidth="1"/>
    <col min="22" max="22" width="23.140625" customWidth="1"/>
    <col min="23" max="28" width="29.5703125" customWidth="1"/>
    <col min="29" max="67" width="3" customWidth="1"/>
    <col min="68" max="229" width="4" customWidth="1"/>
    <col min="230" max="232" width="6" customWidth="1"/>
    <col min="233" max="233" width="11" customWidth="1"/>
    <col min="234" max="234" width="12.5703125" bestFit="1" customWidth="1"/>
  </cols>
  <sheetData>
    <row r="1" spans="1:8" x14ac:dyDescent="0.25">
      <c r="A1" s="46" t="s">
        <v>6</v>
      </c>
      <c r="B1" t="s">
        <v>1120</v>
      </c>
    </row>
    <row r="2" spans="1:8" x14ac:dyDescent="0.25">
      <c r="A2" s="46" t="s">
        <v>16</v>
      </c>
      <c r="B2" t="s">
        <v>1120</v>
      </c>
    </row>
    <row r="4" spans="1:8" x14ac:dyDescent="0.25">
      <c r="A4" s="46" t="s">
        <v>1247</v>
      </c>
      <c r="B4" s="102" t="s">
        <v>1430</v>
      </c>
      <c r="C4" s="101"/>
      <c r="D4" s="101"/>
      <c r="E4" s="101"/>
      <c r="F4" s="101"/>
      <c r="G4" s="101"/>
      <c r="H4" s="101"/>
    </row>
    <row r="5" spans="1:8" x14ac:dyDescent="0.25">
      <c r="A5" s="46" t="s">
        <v>1248</v>
      </c>
      <c r="B5" s="101" t="s">
        <v>222</v>
      </c>
      <c r="C5" s="101" t="s">
        <v>1431</v>
      </c>
      <c r="D5" s="101" t="s">
        <v>1295</v>
      </c>
      <c r="E5" s="101" t="s">
        <v>1294</v>
      </c>
      <c r="F5" s="101" t="s">
        <v>1126</v>
      </c>
      <c r="G5" s="101" t="s">
        <v>1340</v>
      </c>
      <c r="H5" s="101" t="s">
        <v>1121</v>
      </c>
    </row>
    <row r="6" spans="1:8" x14ac:dyDescent="0.25">
      <c r="A6" s="45" t="s">
        <v>228</v>
      </c>
      <c r="B6" s="50">
        <v>1</v>
      </c>
      <c r="C6" s="50">
        <v>1</v>
      </c>
      <c r="D6" s="50"/>
      <c r="E6" s="50"/>
      <c r="F6" s="50"/>
      <c r="G6" s="50"/>
      <c r="H6" s="50">
        <v>2</v>
      </c>
    </row>
    <row r="7" spans="1:8" x14ac:dyDescent="0.25">
      <c r="A7" s="45" t="s">
        <v>101</v>
      </c>
      <c r="B7" s="50">
        <v>1</v>
      </c>
      <c r="C7" s="50">
        <v>6</v>
      </c>
      <c r="D7" s="50"/>
      <c r="E7" s="50"/>
      <c r="F7" s="50">
        <v>1</v>
      </c>
      <c r="G7" s="50"/>
      <c r="H7" s="50">
        <v>8</v>
      </c>
    </row>
    <row r="8" spans="1:8" x14ac:dyDescent="0.25">
      <c r="A8" s="45" t="s">
        <v>208</v>
      </c>
      <c r="B8" s="50">
        <v>3</v>
      </c>
      <c r="C8" s="50">
        <v>2</v>
      </c>
      <c r="D8" s="50"/>
      <c r="E8" s="50">
        <v>1</v>
      </c>
      <c r="F8" s="50"/>
      <c r="G8" s="50"/>
      <c r="H8" s="50">
        <v>6</v>
      </c>
    </row>
    <row r="9" spans="1:8" x14ac:dyDescent="0.25">
      <c r="A9" s="45" t="s">
        <v>264</v>
      </c>
      <c r="B9" s="50">
        <v>5</v>
      </c>
      <c r="C9" s="50">
        <v>1</v>
      </c>
      <c r="D9" s="50"/>
      <c r="E9" s="50">
        <v>2</v>
      </c>
      <c r="F9" s="50">
        <v>1</v>
      </c>
      <c r="G9" s="50"/>
      <c r="H9" s="50">
        <v>9</v>
      </c>
    </row>
    <row r="10" spans="1:8" x14ac:dyDescent="0.25">
      <c r="A10" s="45" t="s">
        <v>84</v>
      </c>
      <c r="B10" s="50">
        <v>1</v>
      </c>
      <c r="C10" s="50">
        <v>8</v>
      </c>
      <c r="D10" s="50">
        <v>5</v>
      </c>
      <c r="E10" s="50">
        <v>8</v>
      </c>
      <c r="F10" s="50">
        <v>2</v>
      </c>
      <c r="G10" s="50">
        <v>4</v>
      </c>
      <c r="H10" s="50">
        <v>28</v>
      </c>
    </row>
    <row r="11" spans="1:8" x14ac:dyDescent="0.25">
      <c r="A11" s="45" t="s">
        <v>324</v>
      </c>
      <c r="B11" s="50">
        <v>1</v>
      </c>
      <c r="C11" s="50"/>
      <c r="D11" s="50"/>
      <c r="E11" s="50"/>
      <c r="F11" s="50"/>
      <c r="G11" s="50"/>
      <c r="H11" s="50">
        <v>1</v>
      </c>
    </row>
    <row r="12" spans="1:8" x14ac:dyDescent="0.25">
      <c r="A12" s="45" t="s">
        <v>65</v>
      </c>
      <c r="B12" s="50">
        <v>12</v>
      </c>
      <c r="C12" s="50">
        <v>23</v>
      </c>
      <c r="D12" s="50">
        <v>15</v>
      </c>
      <c r="E12" s="50">
        <v>9</v>
      </c>
      <c r="F12" s="50">
        <v>7</v>
      </c>
      <c r="G12" s="50">
        <v>8</v>
      </c>
      <c r="H12" s="50">
        <v>74</v>
      </c>
    </row>
    <row r="13" spans="1:8" x14ac:dyDescent="0.25">
      <c r="A13" s="45" t="s">
        <v>235</v>
      </c>
      <c r="B13" s="50">
        <v>2</v>
      </c>
      <c r="C13" s="50">
        <v>2</v>
      </c>
      <c r="D13" s="50">
        <v>1</v>
      </c>
      <c r="E13" s="50"/>
      <c r="F13" s="50">
        <v>2</v>
      </c>
      <c r="G13" s="50"/>
      <c r="H13" s="50">
        <v>7</v>
      </c>
    </row>
    <row r="14" spans="1:8" x14ac:dyDescent="0.25">
      <c r="A14" s="45" t="s">
        <v>242</v>
      </c>
      <c r="B14" s="50">
        <v>3</v>
      </c>
      <c r="C14" s="50">
        <v>4</v>
      </c>
      <c r="D14" s="50">
        <v>6</v>
      </c>
      <c r="E14" s="50"/>
      <c r="F14" s="50">
        <v>6</v>
      </c>
      <c r="G14" s="50">
        <v>1</v>
      </c>
      <c r="H14" s="50">
        <v>20</v>
      </c>
    </row>
    <row r="15" spans="1:8" x14ac:dyDescent="0.25">
      <c r="A15" s="45" t="s">
        <v>1121</v>
      </c>
      <c r="B15" s="50">
        <v>29</v>
      </c>
      <c r="C15" s="50">
        <v>47</v>
      </c>
      <c r="D15" s="50">
        <v>27</v>
      </c>
      <c r="E15" s="50">
        <v>20</v>
      </c>
      <c r="F15" s="50">
        <v>19</v>
      </c>
      <c r="G15" s="50">
        <v>13</v>
      </c>
      <c r="H15" s="50">
        <v>155</v>
      </c>
    </row>
    <row r="16" spans="1:8" x14ac:dyDescent="0.25">
      <c r="A16" s="46" t="s">
        <v>6</v>
      </c>
      <c r="B16" s="101" t="s">
        <v>1120</v>
      </c>
      <c r="C16" s="101"/>
      <c r="D16" s="101"/>
      <c r="E16" s="101"/>
      <c r="F16" s="101"/>
      <c r="G16" s="101"/>
      <c r="H16" s="101"/>
    </row>
    <row r="17" spans="1:8" x14ac:dyDescent="0.25">
      <c r="A17" s="46" t="s">
        <v>16</v>
      </c>
      <c r="B17" s="101" t="s">
        <v>1120</v>
      </c>
      <c r="C17" s="101"/>
      <c r="D17" s="101"/>
      <c r="E17" s="101"/>
      <c r="F17" s="101"/>
      <c r="G17" s="101"/>
      <c r="H17" s="101"/>
    </row>
    <row r="18" spans="1:8" x14ac:dyDescent="0.25">
      <c r="B18" s="101"/>
      <c r="C18" s="101"/>
      <c r="D18" s="101"/>
      <c r="E18" s="101"/>
      <c r="F18" s="101"/>
      <c r="G18" s="101"/>
      <c r="H18" s="101"/>
    </row>
    <row r="19" spans="1:8" x14ac:dyDescent="0.25">
      <c r="A19" s="46" t="s">
        <v>1433</v>
      </c>
      <c r="B19" s="102" t="s">
        <v>1430</v>
      </c>
      <c r="C19" s="101"/>
      <c r="D19" s="101"/>
      <c r="E19" s="101"/>
      <c r="F19" s="101"/>
      <c r="G19" s="101"/>
      <c r="H19" s="101"/>
    </row>
    <row r="20" spans="1:8" x14ac:dyDescent="0.25">
      <c r="A20" s="46" t="s">
        <v>1432</v>
      </c>
      <c r="B20" s="101" t="s">
        <v>222</v>
      </c>
      <c r="C20" s="101" t="s">
        <v>1431</v>
      </c>
      <c r="D20" s="101" t="s">
        <v>1295</v>
      </c>
      <c r="E20" s="101" t="s">
        <v>1294</v>
      </c>
      <c r="F20" s="101" t="s">
        <v>1126</v>
      </c>
      <c r="G20" s="101" t="s">
        <v>1340</v>
      </c>
      <c r="H20" s="101" t="s">
        <v>1121</v>
      </c>
    </row>
    <row r="21" spans="1:8" x14ac:dyDescent="0.25">
      <c r="A21" s="45" t="s">
        <v>97</v>
      </c>
      <c r="B21" s="50">
        <v>8</v>
      </c>
      <c r="C21" s="50">
        <v>11</v>
      </c>
      <c r="D21" s="50">
        <v>13</v>
      </c>
      <c r="E21" s="50">
        <v>4</v>
      </c>
      <c r="F21" s="50">
        <v>3</v>
      </c>
      <c r="G21" s="50">
        <v>1</v>
      </c>
      <c r="H21" s="50">
        <v>40</v>
      </c>
    </row>
    <row r="22" spans="1:8" x14ac:dyDescent="0.25">
      <c r="A22" s="45" t="s">
        <v>183</v>
      </c>
      <c r="B22" s="50">
        <v>4</v>
      </c>
      <c r="C22" s="50">
        <v>17</v>
      </c>
      <c r="D22" s="50">
        <v>7</v>
      </c>
      <c r="E22" s="50">
        <v>6</v>
      </c>
      <c r="F22" s="50">
        <v>5</v>
      </c>
      <c r="G22" s="50">
        <v>7</v>
      </c>
      <c r="H22" s="50">
        <v>46</v>
      </c>
    </row>
    <row r="23" spans="1:8" x14ac:dyDescent="0.25">
      <c r="A23" s="45" t="s">
        <v>59</v>
      </c>
      <c r="B23" s="50">
        <v>8</v>
      </c>
      <c r="C23" s="50">
        <v>14</v>
      </c>
      <c r="D23" s="50">
        <v>7</v>
      </c>
      <c r="E23" s="50">
        <v>8</v>
      </c>
      <c r="F23" s="50">
        <v>9</v>
      </c>
      <c r="G23" s="50">
        <v>3</v>
      </c>
      <c r="H23" s="50">
        <v>49</v>
      </c>
    </row>
    <row r="24" spans="1:8" x14ac:dyDescent="0.25">
      <c r="A24" s="45" t="s">
        <v>79</v>
      </c>
      <c r="B24" s="50">
        <v>3</v>
      </c>
      <c r="C24" s="50">
        <v>2</v>
      </c>
      <c r="D24" s="50"/>
      <c r="E24" s="50"/>
      <c r="F24" s="50"/>
      <c r="G24" s="50"/>
      <c r="H24" s="50">
        <v>5</v>
      </c>
    </row>
    <row r="25" spans="1:8" x14ac:dyDescent="0.25">
      <c r="A25" s="45" t="s">
        <v>125</v>
      </c>
      <c r="B25" s="50">
        <v>6</v>
      </c>
      <c r="C25" s="50">
        <v>3</v>
      </c>
      <c r="D25" s="50"/>
      <c r="E25" s="50"/>
      <c r="F25" s="50"/>
      <c r="G25" s="50"/>
      <c r="H25" s="50">
        <v>9</v>
      </c>
    </row>
    <row r="26" spans="1:8" x14ac:dyDescent="0.25">
      <c r="A26" s="45" t="s">
        <v>851</v>
      </c>
      <c r="B26" s="50"/>
      <c r="C26" s="50"/>
      <c r="D26" s="50"/>
      <c r="E26" s="50">
        <v>2</v>
      </c>
      <c r="F26" s="50">
        <v>2</v>
      </c>
      <c r="G26" s="50">
        <v>2</v>
      </c>
      <c r="H26" s="50">
        <v>6</v>
      </c>
    </row>
    <row r="27" spans="1:8" x14ac:dyDescent="0.25">
      <c r="A27" s="45" t="s">
        <v>1121</v>
      </c>
      <c r="B27" s="50">
        <v>29</v>
      </c>
      <c r="C27" s="50">
        <v>47</v>
      </c>
      <c r="D27" s="50">
        <v>27</v>
      </c>
      <c r="E27" s="50">
        <v>20</v>
      </c>
      <c r="F27" s="50">
        <v>19</v>
      </c>
      <c r="G27" s="50">
        <v>13</v>
      </c>
      <c r="H27" s="50">
        <v>155</v>
      </c>
    </row>
    <row r="28" spans="1:8" x14ac:dyDescent="0.25">
      <c r="B28" s="101"/>
      <c r="C28" s="101"/>
      <c r="D28" s="101"/>
      <c r="E28" s="101"/>
      <c r="F28" s="101"/>
      <c r="G28" s="101"/>
      <c r="H28" s="101"/>
    </row>
    <row r="29" spans="1:8" x14ac:dyDescent="0.25">
      <c r="B29" s="101"/>
      <c r="C29" s="101"/>
      <c r="D29" s="101"/>
      <c r="E29" s="101"/>
      <c r="F29" s="101"/>
      <c r="G29" s="101"/>
      <c r="H29" s="101"/>
    </row>
    <row r="30" spans="1:8" x14ac:dyDescent="0.25">
      <c r="A30" s="46" t="s">
        <v>19</v>
      </c>
      <c r="B30" s="101" t="s">
        <v>1120</v>
      </c>
      <c r="C30" s="101"/>
      <c r="D30" s="101"/>
      <c r="E30" s="101"/>
      <c r="F30" s="101"/>
      <c r="G30" s="101"/>
      <c r="H30" s="101"/>
    </row>
    <row r="31" spans="1:8" x14ac:dyDescent="0.25">
      <c r="B31" s="101"/>
      <c r="C31" s="101"/>
      <c r="D31" s="101"/>
      <c r="E31" s="101"/>
      <c r="F31" s="101"/>
      <c r="G31" s="101"/>
      <c r="H31" s="101"/>
    </row>
    <row r="32" spans="1:8" x14ac:dyDescent="0.25">
      <c r="A32" s="46" t="s">
        <v>1429</v>
      </c>
      <c r="B32" s="102" t="s">
        <v>1430</v>
      </c>
      <c r="C32" s="101"/>
      <c r="D32" s="101"/>
      <c r="E32" s="101"/>
      <c r="F32" s="101"/>
      <c r="G32" s="101"/>
      <c r="H32" s="101"/>
    </row>
    <row r="33" spans="1:8" x14ac:dyDescent="0.25">
      <c r="A33" s="46" t="s">
        <v>1432</v>
      </c>
      <c r="B33" s="101" t="s">
        <v>222</v>
      </c>
      <c r="C33" s="101" t="s">
        <v>1431</v>
      </c>
      <c r="D33" s="101" t="s">
        <v>1295</v>
      </c>
      <c r="E33" s="101" t="s">
        <v>1294</v>
      </c>
      <c r="F33" s="101" t="s">
        <v>1126</v>
      </c>
      <c r="G33" s="101" t="s">
        <v>1340</v>
      </c>
      <c r="H33" s="101" t="s">
        <v>1121</v>
      </c>
    </row>
    <row r="34" spans="1:8" x14ac:dyDescent="0.25">
      <c r="A34" s="45" t="s">
        <v>113</v>
      </c>
      <c r="B34" s="52">
        <v>937318780</v>
      </c>
      <c r="C34" s="52">
        <v>751408338</v>
      </c>
      <c r="D34" s="52">
        <v>282119704</v>
      </c>
      <c r="E34" s="52">
        <v>1207318467</v>
      </c>
      <c r="F34" s="52">
        <v>323000000</v>
      </c>
      <c r="G34" s="52"/>
      <c r="H34" s="52">
        <v>3501165289</v>
      </c>
    </row>
    <row r="35" spans="1:8" x14ac:dyDescent="0.25">
      <c r="A35" s="45" t="s">
        <v>63</v>
      </c>
      <c r="B35" s="52">
        <v>51825350</v>
      </c>
      <c r="C35" s="52">
        <v>127250000</v>
      </c>
      <c r="D35" s="52">
        <v>174418913</v>
      </c>
      <c r="E35" s="52">
        <v>107234000</v>
      </c>
      <c r="F35" s="52">
        <v>26501396</v>
      </c>
      <c r="G35" s="52"/>
      <c r="H35" s="52">
        <v>487229659</v>
      </c>
    </row>
    <row r="36" spans="1:8" x14ac:dyDescent="0.25">
      <c r="A36" s="45" t="s">
        <v>297</v>
      </c>
      <c r="B36" s="52">
        <v>1775160649.76</v>
      </c>
      <c r="C36" s="52">
        <v>1582955285.9899998</v>
      </c>
      <c r="D36" s="52">
        <v>606177863.44999993</v>
      </c>
      <c r="E36" s="52">
        <v>357453100</v>
      </c>
      <c r="F36" s="52">
        <v>1526235268.01</v>
      </c>
      <c r="G36" s="52">
        <v>135258198</v>
      </c>
      <c r="H36" s="52">
        <v>5983240365.21</v>
      </c>
    </row>
    <row r="37" spans="1:8" x14ac:dyDescent="0.25">
      <c r="A37" s="45" t="s">
        <v>1121</v>
      </c>
      <c r="B37" s="52">
        <v>2764304779.7600002</v>
      </c>
      <c r="C37" s="52">
        <v>2461613623.9899998</v>
      </c>
      <c r="D37" s="52">
        <v>1062716480.4499999</v>
      </c>
      <c r="E37" s="52">
        <v>1672005567</v>
      </c>
      <c r="F37" s="52">
        <v>1875736664.01</v>
      </c>
      <c r="G37" s="52">
        <v>135258198</v>
      </c>
      <c r="H37" s="52">
        <v>9971635313.2099991</v>
      </c>
    </row>
  </sheetData>
  <sheetProtection algorithmName="SHA-512" hashValue="B39rAJuJeDNJ8eZHTgqm3CuHcq1Pgc0IxqnvRJqHiXzYDQ7K2LRBcliBSc1EDSe6niPWO3pK7zElDu4lNY7DsA==" saltValue="5noFtEzXPdIiGjhhQk0Zcw=="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D200"/>
  <sheetViews>
    <sheetView zoomScale="90" zoomScaleNormal="90" workbookViewId="0">
      <selection activeCell="C6" sqref="C6"/>
    </sheetView>
  </sheetViews>
  <sheetFormatPr baseColWidth="10" defaultRowHeight="15" x14ac:dyDescent="0.25"/>
  <cols>
    <col min="1" max="2" width="20.85546875" style="2" bestFit="1" customWidth="1"/>
    <col min="3" max="3" width="39.140625" style="2" bestFit="1" customWidth="1"/>
    <col min="4" max="4" width="21.5703125" style="2" bestFit="1" customWidth="1"/>
    <col min="5" max="5" width="34.28515625" style="2" bestFit="1" customWidth="1"/>
    <col min="6" max="6" width="12" style="2" bestFit="1" customWidth="1"/>
    <col min="7" max="7" width="79.85546875" style="3" bestFit="1" customWidth="1"/>
    <col min="8" max="8" width="31" style="2" bestFit="1" customWidth="1"/>
    <col min="9" max="9" width="41.140625" style="2" bestFit="1" customWidth="1"/>
    <col min="10" max="10" width="42.28515625" style="2" bestFit="1" customWidth="1"/>
    <col min="11" max="11" width="139.28515625" style="2" customWidth="1"/>
    <col min="12" max="12" width="58.140625" style="2" bestFit="1" customWidth="1"/>
    <col min="13" max="13" width="159.7109375" style="2" bestFit="1" customWidth="1"/>
    <col min="14" max="14" width="18.85546875" style="6" bestFit="1" customWidth="1"/>
    <col min="15" max="15" width="10.140625" style="2" bestFit="1" customWidth="1"/>
    <col min="16" max="16" width="52.7109375" style="2" bestFit="1" customWidth="1"/>
    <col min="17" max="17" width="10.42578125" style="2" bestFit="1" customWidth="1"/>
    <col min="18" max="18" width="12.140625" style="2" bestFit="1" customWidth="1"/>
    <col min="19" max="19" width="27.28515625" style="2" bestFit="1" customWidth="1"/>
    <col min="20" max="20" width="10.7109375" style="2" bestFit="1" customWidth="1"/>
    <col min="21" max="21" width="26.42578125" style="2" bestFit="1" customWidth="1"/>
    <col min="22" max="22" width="41.85546875" style="2" bestFit="1" customWidth="1"/>
    <col min="23" max="23" width="20.140625" style="2" bestFit="1" customWidth="1"/>
    <col min="24" max="24" width="28.7109375" style="2" bestFit="1" customWidth="1"/>
    <col min="25" max="25" width="91.140625" style="2" bestFit="1" customWidth="1"/>
    <col min="26" max="26" width="15.42578125" style="2" bestFit="1" customWidth="1"/>
    <col min="27" max="27" width="4.5703125" style="2" bestFit="1" customWidth="1"/>
    <col min="28" max="28" width="14.5703125" style="2" bestFit="1" customWidth="1"/>
    <col min="29" max="29" width="11.5703125" style="3" bestFit="1" customWidth="1"/>
    <col min="30" max="30" width="20.7109375" style="2" bestFit="1" customWidth="1"/>
    <col min="31" max="32" width="18.85546875" style="2" bestFit="1" customWidth="1"/>
    <col min="33" max="33" width="17.140625" style="2" bestFit="1" customWidth="1"/>
    <col min="34" max="34" width="27.85546875" style="2" bestFit="1" customWidth="1"/>
    <col min="35" max="35" width="10.42578125" style="2" bestFit="1" customWidth="1"/>
    <col min="36" max="36" width="30.85546875" style="3" bestFit="1" customWidth="1"/>
    <col min="37" max="37" width="85.5703125" style="2" bestFit="1" customWidth="1"/>
    <col min="38" max="38" width="29.85546875" style="3" bestFit="1" customWidth="1"/>
    <col min="39" max="39" width="37.28515625" style="2" bestFit="1" customWidth="1"/>
    <col min="40" max="40" width="32.5703125" style="2" bestFit="1" customWidth="1"/>
    <col min="41" max="41" width="62.7109375" style="2" bestFit="1" customWidth="1"/>
    <col min="42" max="42" width="19.7109375" style="2" bestFit="1" customWidth="1"/>
    <col min="43" max="43" width="17.140625" style="2" bestFit="1" customWidth="1"/>
    <col min="44" max="44" width="16.28515625" style="2" bestFit="1" customWidth="1"/>
    <col min="45" max="49" width="15.28515625" style="2" bestFit="1" customWidth="1"/>
    <col min="50" max="50" width="15.7109375" style="2" bestFit="1" customWidth="1"/>
    <col min="51" max="51" width="15.28515625" style="2" bestFit="1" customWidth="1"/>
    <col min="52" max="52" width="15.7109375" style="2" bestFit="1" customWidth="1"/>
    <col min="53" max="53" width="16.42578125" style="2" bestFit="1" customWidth="1"/>
    <col min="54" max="54" width="18.28515625" style="2" bestFit="1" customWidth="1"/>
    <col min="55" max="55" width="51.5703125" style="2" bestFit="1" customWidth="1"/>
    <col min="56" max="56" width="20.5703125" style="2" bestFit="1" customWidth="1"/>
    <col min="57" max="57" width="15.28515625" style="2" bestFit="1" customWidth="1"/>
    <col min="58" max="58" width="20.140625" style="2" bestFit="1" customWidth="1"/>
    <col min="59" max="59" width="15.7109375" style="2" bestFit="1" customWidth="1"/>
    <col min="60" max="60" width="20.140625" style="2" bestFit="1" customWidth="1"/>
    <col min="61" max="61" width="15.28515625" style="2" bestFit="1" customWidth="1"/>
    <col min="62" max="62" width="20.140625" style="2" bestFit="1" customWidth="1"/>
    <col min="63" max="63" width="15.28515625" style="2" bestFit="1" customWidth="1"/>
    <col min="64" max="64" width="55.5703125" style="2" bestFit="1" customWidth="1"/>
    <col min="70" max="70" width="15.5703125" hidden="1" customWidth="1"/>
    <col min="71" max="71" width="36.5703125" hidden="1" customWidth="1"/>
    <col min="72" max="72" width="12.7109375" hidden="1" customWidth="1"/>
    <col min="73" max="73" width="46.5703125" hidden="1" customWidth="1"/>
    <col min="74" max="74" width="37" hidden="1" customWidth="1"/>
    <col min="75" max="75" width="41.140625" hidden="1" customWidth="1"/>
    <col min="76" max="76" width="12.28515625" hidden="1" customWidth="1"/>
    <col min="77" max="77" width="14.140625" hidden="1" customWidth="1"/>
    <col min="78" max="78" width="48.42578125" hidden="1" customWidth="1"/>
    <col min="79" max="79" width="23.42578125" hidden="1" customWidth="1"/>
    <col min="80" max="80" width="44.7109375" hidden="1" customWidth="1"/>
    <col min="81" max="81" width="9.85546875" hidden="1" customWidth="1"/>
    <col min="82" max="82" width="116.85546875" hidden="1" customWidth="1"/>
  </cols>
  <sheetData>
    <row r="1" spans="1:82" x14ac:dyDescent="0.25">
      <c r="A1" s="103"/>
      <c r="B1" s="103" t="s">
        <v>820</v>
      </c>
      <c r="C1" s="103"/>
      <c r="D1" s="103"/>
      <c r="E1" s="103"/>
      <c r="F1" s="103"/>
      <c r="G1" s="105"/>
      <c r="H1" s="103"/>
      <c r="I1" s="103"/>
      <c r="J1" s="103"/>
      <c r="K1" s="103"/>
      <c r="L1" s="103"/>
      <c r="M1" s="103"/>
      <c r="N1" s="106"/>
      <c r="O1" s="107"/>
      <c r="P1" s="103"/>
      <c r="Q1" s="103"/>
      <c r="R1" s="103"/>
      <c r="S1" s="103"/>
      <c r="T1" s="103"/>
      <c r="U1" s="105"/>
      <c r="V1" s="103"/>
      <c r="W1" s="103"/>
      <c r="X1" s="103"/>
      <c r="Y1" s="103"/>
      <c r="Z1" s="107"/>
      <c r="AA1" s="103"/>
      <c r="AB1" s="103"/>
      <c r="AC1" s="105"/>
      <c r="AD1" s="106"/>
      <c r="AE1" s="106"/>
      <c r="AF1" s="106"/>
      <c r="AG1" s="106"/>
      <c r="AH1" s="106"/>
      <c r="AI1" s="103"/>
      <c r="AJ1" s="103"/>
      <c r="AK1" s="103"/>
      <c r="AL1" s="103"/>
      <c r="AM1" s="103"/>
      <c r="AN1" s="107"/>
      <c r="AO1" s="103"/>
      <c r="AP1" s="103"/>
      <c r="AQ1" s="103"/>
      <c r="AR1" s="103"/>
      <c r="AS1" s="103"/>
      <c r="AT1" s="103"/>
      <c r="AU1" s="103"/>
      <c r="AV1" s="103"/>
      <c r="AW1" s="103"/>
      <c r="AX1" s="103"/>
      <c r="AY1" s="106"/>
      <c r="AZ1" s="103"/>
      <c r="BA1" s="103"/>
      <c r="BB1" s="105"/>
      <c r="BC1" s="103"/>
      <c r="BD1" s="103"/>
      <c r="BE1" s="105"/>
      <c r="BF1" s="103"/>
      <c r="BG1" s="105"/>
      <c r="BH1" s="103"/>
      <c r="BI1" s="105"/>
      <c r="BJ1" s="103"/>
      <c r="BK1" s="105"/>
      <c r="BL1" s="111" t="s">
        <v>821</v>
      </c>
    </row>
    <row r="2" spans="1:82" ht="15" customHeight="1" x14ac:dyDescent="0.25">
      <c r="A2" s="103"/>
      <c r="B2" s="103"/>
      <c r="C2" s="103"/>
      <c r="D2" s="103"/>
      <c r="E2" s="103"/>
      <c r="F2" s="103"/>
      <c r="G2" s="105"/>
      <c r="H2" s="103"/>
      <c r="I2" s="103"/>
      <c r="J2" s="103"/>
      <c r="K2" s="103"/>
      <c r="L2" s="103"/>
      <c r="M2" s="103"/>
      <c r="N2" s="106"/>
      <c r="O2" s="107"/>
      <c r="P2" s="103"/>
      <c r="Q2" s="103"/>
      <c r="R2" s="103"/>
      <c r="S2" s="103"/>
      <c r="T2" s="103"/>
      <c r="U2" s="105"/>
      <c r="V2" s="103"/>
      <c r="W2" s="103"/>
      <c r="X2" s="103"/>
      <c r="Y2" s="103"/>
      <c r="Z2" s="107"/>
      <c r="AA2" s="103"/>
      <c r="AB2" s="103"/>
      <c r="AC2" s="105"/>
      <c r="AD2" s="106"/>
      <c r="AE2" s="106"/>
      <c r="AF2" s="106"/>
      <c r="AG2" s="106"/>
      <c r="AH2" s="106"/>
      <c r="AI2" s="103"/>
      <c r="AJ2" s="103"/>
      <c r="AK2" s="103"/>
      <c r="AL2" s="103"/>
      <c r="AM2" s="103"/>
      <c r="AN2" s="107"/>
      <c r="AO2" s="103"/>
      <c r="AP2" s="103"/>
      <c r="AQ2" s="103"/>
      <c r="AR2" s="103"/>
      <c r="AS2" s="103"/>
      <c r="AT2" s="103"/>
      <c r="AU2" s="103"/>
      <c r="AV2" s="103"/>
      <c r="AW2" s="103"/>
      <c r="AX2" s="103"/>
      <c r="AY2" s="106"/>
      <c r="AZ2" s="103"/>
      <c r="BA2" s="103"/>
      <c r="BB2" s="105"/>
      <c r="BC2" s="103"/>
      <c r="BD2" s="103"/>
      <c r="BE2" s="105"/>
      <c r="BF2" s="103"/>
      <c r="BG2" s="105"/>
      <c r="BH2" s="103"/>
      <c r="BI2" s="105"/>
      <c r="BJ2" s="103"/>
      <c r="BK2" s="105"/>
      <c r="BL2" s="111"/>
    </row>
    <row r="3" spans="1:82" ht="15.75" x14ac:dyDescent="0.25">
      <c r="A3" s="103"/>
      <c r="B3" s="103"/>
      <c r="C3" s="103"/>
      <c r="D3" s="103"/>
      <c r="E3" s="103"/>
      <c r="F3" s="103"/>
      <c r="G3" s="105"/>
      <c r="H3" s="103"/>
      <c r="I3" s="103"/>
      <c r="J3" s="103"/>
      <c r="K3" s="103"/>
      <c r="L3" s="103"/>
      <c r="M3" s="103"/>
      <c r="N3" s="106"/>
      <c r="O3" s="107"/>
      <c r="P3" s="103"/>
      <c r="Q3" s="103"/>
      <c r="R3" s="103"/>
      <c r="S3" s="103"/>
      <c r="T3" s="103"/>
      <c r="U3" s="105"/>
      <c r="V3" s="103"/>
      <c r="W3" s="103"/>
      <c r="X3" s="103"/>
      <c r="Y3" s="103"/>
      <c r="Z3" s="107"/>
      <c r="AA3" s="103"/>
      <c r="AB3" s="103"/>
      <c r="AC3" s="105"/>
      <c r="AD3" s="106"/>
      <c r="AE3" s="106"/>
      <c r="AF3" s="106"/>
      <c r="AG3" s="106"/>
      <c r="AH3" s="106"/>
      <c r="AI3" s="103"/>
      <c r="AJ3" s="103"/>
      <c r="AK3" s="103"/>
      <c r="AL3" s="103"/>
      <c r="AM3" s="103"/>
      <c r="AN3" s="107"/>
      <c r="AO3" s="103"/>
      <c r="AP3" s="103"/>
      <c r="AQ3" s="103"/>
      <c r="AR3" s="103"/>
      <c r="AS3" s="103"/>
      <c r="AT3" s="103"/>
      <c r="AU3" s="103"/>
      <c r="AV3" s="103"/>
      <c r="AW3" s="103"/>
      <c r="AX3" s="103"/>
      <c r="AY3" s="106"/>
      <c r="AZ3" s="103"/>
      <c r="BA3" s="103"/>
      <c r="BB3" s="105"/>
      <c r="BC3" s="103"/>
      <c r="BD3" s="103"/>
      <c r="BE3" s="105"/>
      <c r="BF3" s="103"/>
      <c r="BG3" s="105"/>
      <c r="BH3" s="103"/>
      <c r="BI3" s="105"/>
      <c r="BJ3" s="103"/>
      <c r="BK3" s="105"/>
      <c r="BL3" s="80" t="s">
        <v>822</v>
      </c>
    </row>
    <row r="4" spans="1:82" ht="15.75" x14ac:dyDescent="0.25">
      <c r="A4" s="104"/>
      <c r="B4" s="104"/>
      <c r="C4" s="104"/>
      <c r="D4" s="104"/>
      <c r="E4" s="104"/>
      <c r="F4" s="104"/>
      <c r="G4" s="108"/>
      <c r="H4" s="104"/>
      <c r="I4" s="104"/>
      <c r="J4" s="104"/>
      <c r="K4" s="104"/>
      <c r="L4" s="104"/>
      <c r="M4" s="104"/>
      <c r="N4" s="109"/>
      <c r="O4" s="110"/>
      <c r="P4" s="104"/>
      <c r="Q4" s="104"/>
      <c r="R4" s="104"/>
      <c r="S4" s="104"/>
      <c r="T4" s="104"/>
      <c r="U4" s="108"/>
      <c r="V4" s="104"/>
      <c r="W4" s="104"/>
      <c r="X4" s="104"/>
      <c r="Y4" s="104"/>
      <c r="Z4" s="110"/>
      <c r="AA4" s="104"/>
      <c r="AB4" s="104"/>
      <c r="AC4" s="108"/>
      <c r="AD4" s="109"/>
      <c r="AE4" s="109"/>
      <c r="AF4" s="109"/>
      <c r="AG4" s="109"/>
      <c r="AH4" s="109"/>
      <c r="AI4" s="104"/>
      <c r="AJ4" s="104"/>
      <c r="AK4" s="104"/>
      <c r="AL4" s="104"/>
      <c r="AM4" s="104"/>
      <c r="AN4" s="110"/>
      <c r="AO4" s="104"/>
      <c r="AP4" s="104"/>
      <c r="AQ4" s="104"/>
      <c r="AR4" s="104"/>
      <c r="AS4" s="104"/>
      <c r="AT4" s="104"/>
      <c r="AU4" s="104"/>
      <c r="AV4" s="104"/>
      <c r="AW4" s="104"/>
      <c r="AX4" s="104"/>
      <c r="AY4" s="109"/>
      <c r="AZ4" s="104"/>
      <c r="BA4" s="104"/>
      <c r="BB4" s="108"/>
      <c r="BC4" s="104"/>
      <c r="BD4" s="104"/>
      <c r="BE4" s="108"/>
      <c r="BF4" s="104"/>
      <c r="BG4" s="108"/>
      <c r="BH4" s="104"/>
      <c r="BI4" s="108"/>
      <c r="BJ4" s="104"/>
      <c r="BK4" s="108"/>
      <c r="BL4" s="47" t="s">
        <v>823</v>
      </c>
      <c r="BR4" s="112" t="s">
        <v>942</v>
      </c>
      <c r="BS4" s="112"/>
      <c r="BT4" s="112"/>
      <c r="BU4" s="112"/>
      <c r="BV4" s="112"/>
      <c r="BW4" s="112"/>
      <c r="BX4" s="112"/>
      <c r="BY4" s="112"/>
      <c r="BZ4" s="112"/>
      <c r="CA4" s="112"/>
      <c r="CB4" s="112"/>
      <c r="CC4" s="112"/>
      <c r="CD4" s="112"/>
    </row>
    <row r="5" spans="1:82" x14ac:dyDescent="0.25">
      <c r="A5" s="81" t="s">
        <v>0</v>
      </c>
      <c r="B5" s="81" t="s">
        <v>1</v>
      </c>
      <c r="C5" s="81" t="s">
        <v>2</v>
      </c>
      <c r="D5" s="81" t="s">
        <v>3</v>
      </c>
      <c r="E5" s="81" t="s">
        <v>4</v>
      </c>
      <c r="F5" s="81" t="s">
        <v>5</v>
      </c>
      <c r="G5" s="81" t="s">
        <v>6</v>
      </c>
      <c r="H5" s="81" t="s">
        <v>7</v>
      </c>
      <c r="I5" s="81" t="s">
        <v>8</v>
      </c>
      <c r="J5" s="81" t="s">
        <v>9</v>
      </c>
      <c r="K5" s="81" t="s">
        <v>10</v>
      </c>
      <c r="L5" s="81" t="s">
        <v>11</v>
      </c>
      <c r="M5" s="81" t="s">
        <v>12</v>
      </c>
      <c r="N5" s="81" t="s">
        <v>13</v>
      </c>
      <c r="O5" s="81" t="s">
        <v>14</v>
      </c>
      <c r="P5" s="81" t="s">
        <v>15</v>
      </c>
      <c r="Q5" s="81" t="s">
        <v>16</v>
      </c>
      <c r="R5" s="81" t="s">
        <v>17</v>
      </c>
      <c r="S5" s="81" t="s">
        <v>18</v>
      </c>
      <c r="T5" s="81" t="s">
        <v>5</v>
      </c>
      <c r="U5" s="81" t="s">
        <v>19</v>
      </c>
      <c r="V5" s="81" t="s">
        <v>20</v>
      </c>
      <c r="W5" s="81" t="s">
        <v>21</v>
      </c>
      <c r="X5" s="81" t="s">
        <v>22</v>
      </c>
      <c r="Y5" s="81" t="s">
        <v>23</v>
      </c>
      <c r="Z5" s="81" t="s">
        <v>24</v>
      </c>
      <c r="AA5" s="81" t="s">
        <v>25</v>
      </c>
      <c r="AB5" s="81" t="s">
        <v>26</v>
      </c>
      <c r="AC5" s="81" t="s">
        <v>27</v>
      </c>
      <c r="AD5" s="81" t="s">
        <v>28</v>
      </c>
      <c r="AE5" s="81" t="s">
        <v>29</v>
      </c>
      <c r="AF5" s="81" t="s">
        <v>30</v>
      </c>
      <c r="AG5" s="81" t="s">
        <v>31</v>
      </c>
      <c r="AH5" s="81" t="s">
        <v>32</v>
      </c>
      <c r="AI5" s="81" t="s">
        <v>33</v>
      </c>
      <c r="AJ5" s="81" t="s">
        <v>34</v>
      </c>
      <c r="AK5" s="81" t="s">
        <v>35</v>
      </c>
      <c r="AL5" s="81" t="s">
        <v>36</v>
      </c>
      <c r="AM5" s="81" t="s">
        <v>37</v>
      </c>
      <c r="AN5" s="81" t="s">
        <v>38</v>
      </c>
      <c r="AO5" s="81" t="s">
        <v>39</v>
      </c>
      <c r="AP5" s="81" t="s">
        <v>40</v>
      </c>
      <c r="AQ5" s="81" t="s">
        <v>41</v>
      </c>
      <c r="AR5" s="81" t="s">
        <v>42</v>
      </c>
      <c r="AS5" s="81" t="s">
        <v>43</v>
      </c>
      <c r="AT5" s="81" t="s">
        <v>44</v>
      </c>
      <c r="AU5" s="81" t="s">
        <v>45</v>
      </c>
      <c r="AV5" s="81" t="s">
        <v>44</v>
      </c>
      <c r="AW5" s="81" t="s">
        <v>46</v>
      </c>
      <c r="AX5" s="81" t="s">
        <v>47</v>
      </c>
      <c r="AY5" s="81" t="s">
        <v>48</v>
      </c>
      <c r="AZ5" s="81" t="s">
        <v>47</v>
      </c>
      <c r="BA5" s="81" t="s">
        <v>49</v>
      </c>
      <c r="BB5" s="81" t="s">
        <v>50</v>
      </c>
      <c r="BC5" s="81" t="s">
        <v>51</v>
      </c>
      <c r="BD5" s="81" t="s">
        <v>52</v>
      </c>
      <c r="BE5" s="81" t="s">
        <v>44</v>
      </c>
      <c r="BF5" s="81" t="s">
        <v>53</v>
      </c>
      <c r="BG5" s="81" t="s">
        <v>54</v>
      </c>
      <c r="BH5" s="81" t="s">
        <v>55</v>
      </c>
      <c r="BI5" s="81" t="s">
        <v>44</v>
      </c>
      <c r="BJ5" s="81" t="s">
        <v>56</v>
      </c>
      <c r="BK5" s="81" t="s">
        <v>44</v>
      </c>
      <c r="BL5" s="81" t="s">
        <v>57</v>
      </c>
      <c r="BR5" s="12" t="s">
        <v>824</v>
      </c>
      <c r="BS5" s="12" t="s">
        <v>825</v>
      </c>
      <c r="BT5" s="12" t="s">
        <v>826</v>
      </c>
      <c r="BU5" s="12" t="s">
        <v>827</v>
      </c>
      <c r="BV5" s="12" t="s">
        <v>828</v>
      </c>
      <c r="BW5" s="12" t="s">
        <v>829</v>
      </c>
      <c r="BX5" s="12" t="s">
        <v>830</v>
      </c>
      <c r="BY5" s="12" t="s">
        <v>831</v>
      </c>
      <c r="BZ5" s="12" t="s">
        <v>832</v>
      </c>
      <c r="CA5" s="12" t="s">
        <v>833</v>
      </c>
      <c r="CB5" s="12" t="s">
        <v>834</v>
      </c>
      <c r="CC5" s="12" t="s">
        <v>835</v>
      </c>
      <c r="CD5" s="12" t="s">
        <v>836</v>
      </c>
    </row>
    <row r="6" spans="1:82" x14ac:dyDescent="0.25">
      <c r="A6" s="8" t="s">
        <v>58</v>
      </c>
      <c r="B6" s="8">
        <v>62293</v>
      </c>
      <c r="C6" s="8" t="s">
        <v>97</v>
      </c>
      <c r="D6" s="8" t="s">
        <v>1391</v>
      </c>
      <c r="E6" s="8">
        <v>62263</v>
      </c>
      <c r="F6" s="7" t="str">
        <f t="shared" ref="F6:F37" si="0">TEXT(G6,"mmmm")</f>
        <v>octubre</v>
      </c>
      <c r="G6" s="44">
        <v>43383</v>
      </c>
      <c r="H6" s="8" t="s">
        <v>297</v>
      </c>
      <c r="I6" s="8" t="s">
        <v>298</v>
      </c>
      <c r="J6" s="8" t="s">
        <v>84</v>
      </c>
      <c r="K6" s="8" t="s">
        <v>1392</v>
      </c>
      <c r="L6" s="8">
        <v>811121</v>
      </c>
      <c r="M6" s="8" t="s">
        <v>1393</v>
      </c>
      <c r="N6" s="84">
        <v>83000000</v>
      </c>
      <c r="O6" s="8" t="s">
        <v>1394</v>
      </c>
      <c r="P6" s="8" t="s">
        <v>1395</v>
      </c>
      <c r="Q6" s="8" t="s">
        <v>69</v>
      </c>
      <c r="R6" s="8" t="s">
        <v>70</v>
      </c>
      <c r="S6" s="8" t="s">
        <v>1396</v>
      </c>
      <c r="T6" s="8" t="s">
        <v>1397</v>
      </c>
      <c r="U6" s="94">
        <v>43406</v>
      </c>
      <c r="V6" s="8" t="s">
        <v>1398</v>
      </c>
      <c r="W6" s="8" t="s">
        <v>73</v>
      </c>
      <c r="X6" s="8" t="s">
        <v>74</v>
      </c>
      <c r="Y6" s="8" t="s">
        <v>1399</v>
      </c>
      <c r="Z6" s="8">
        <v>830122566</v>
      </c>
      <c r="AA6" s="8"/>
      <c r="AB6" s="8" t="s">
        <v>1400</v>
      </c>
      <c r="AC6" s="44">
        <v>43410</v>
      </c>
      <c r="AD6" s="84">
        <v>0</v>
      </c>
      <c r="AE6" s="84">
        <v>0</v>
      </c>
      <c r="AF6" s="84">
        <v>0</v>
      </c>
      <c r="AG6" s="84">
        <v>0</v>
      </c>
      <c r="AH6" s="84">
        <v>923203686.15999997</v>
      </c>
      <c r="AI6" s="7" t="s">
        <v>77</v>
      </c>
      <c r="AJ6" s="44">
        <v>0</v>
      </c>
      <c r="AK6" s="8" t="s">
        <v>77</v>
      </c>
      <c r="AL6" s="44">
        <v>43406</v>
      </c>
      <c r="AM6" s="44">
        <v>44027</v>
      </c>
      <c r="AN6" s="8">
        <v>621</v>
      </c>
      <c r="AO6" s="8" t="s">
        <v>1401</v>
      </c>
      <c r="AP6" s="8">
        <v>79335420</v>
      </c>
      <c r="AQ6" s="84">
        <v>47610326.439999998</v>
      </c>
      <c r="AR6" s="44">
        <v>43987</v>
      </c>
      <c r="AS6" s="82">
        <v>0</v>
      </c>
      <c r="AT6" s="5">
        <v>0</v>
      </c>
      <c r="AU6" s="82">
        <v>0</v>
      </c>
      <c r="AV6" s="5">
        <v>0</v>
      </c>
      <c r="AW6" s="82">
        <v>0</v>
      </c>
      <c r="AX6" s="5">
        <v>0</v>
      </c>
      <c r="AY6" s="82">
        <v>0</v>
      </c>
      <c r="AZ6" s="5">
        <v>0</v>
      </c>
      <c r="BA6" s="82">
        <v>0</v>
      </c>
      <c r="BB6" s="5">
        <v>0</v>
      </c>
      <c r="BC6" s="82">
        <f t="shared" ref="BC6:BC37" si="1">+AD6+AQ6+AS6+AU6+AW6+AY6-BA6</f>
        <v>47610326.439999998</v>
      </c>
      <c r="BD6" s="7">
        <v>0</v>
      </c>
      <c r="BE6" s="5">
        <v>0</v>
      </c>
      <c r="BF6" s="7">
        <v>0</v>
      </c>
      <c r="BG6" s="83">
        <v>0</v>
      </c>
      <c r="BH6" s="7">
        <v>0</v>
      </c>
      <c r="BI6" s="5">
        <v>0</v>
      </c>
      <c r="BJ6" s="7">
        <v>0</v>
      </c>
      <c r="BK6" s="1">
        <v>0</v>
      </c>
      <c r="BL6" s="7">
        <f>+BD6+BF6+BH6+BJ6+AN6</f>
        <v>621</v>
      </c>
      <c r="BR6" s="2"/>
      <c r="BS6" s="2"/>
      <c r="BT6" s="2"/>
      <c r="BU6" s="2"/>
      <c r="BV6" s="2"/>
      <c r="BW6" s="2"/>
      <c r="BX6" s="2"/>
      <c r="BY6" s="2"/>
      <c r="BZ6" s="2"/>
      <c r="CA6" s="2"/>
      <c r="CB6" s="2"/>
      <c r="CC6" s="2"/>
      <c r="CD6" s="2"/>
    </row>
    <row r="7" spans="1:82" x14ac:dyDescent="0.25">
      <c r="A7" s="7" t="s">
        <v>58</v>
      </c>
      <c r="B7" s="7">
        <v>267</v>
      </c>
      <c r="C7" s="7" t="s">
        <v>839</v>
      </c>
      <c r="D7" s="7" t="s">
        <v>1422</v>
      </c>
      <c r="E7" s="7" t="s">
        <v>1423</v>
      </c>
      <c r="F7" s="7" t="str">
        <f t="shared" si="0"/>
        <v>octubre</v>
      </c>
      <c r="G7" s="5">
        <v>43403</v>
      </c>
      <c r="H7" s="7" t="s">
        <v>113</v>
      </c>
      <c r="I7" s="7" t="s">
        <v>217</v>
      </c>
      <c r="J7" s="7" t="s">
        <v>84</v>
      </c>
      <c r="K7" s="7" t="s">
        <v>1424</v>
      </c>
      <c r="L7" s="7"/>
      <c r="M7" s="7" t="s">
        <v>1424</v>
      </c>
      <c r="N7" s="82">
        <v>15600000</v>
      </c>
      <c r="O7" s="7">
        <v>47818</v>
      </c>
      <c r="P7" s="7" t="s">
        <v>1425</v>
      </c>
      <c r="Q7" s="7" t="s">
        <v>69</v>
      </c>
      <c r="R7" s="7" t="s">
        <v>70</v>
      </c>
      <c r="S7" s="7" t="s">
        <v>1426</v>
      </c>
      <c r="T7" s="7" t="str">
        <f>TEXT(U7,"mmmm")</f>
        <v>octubre</v>
      </c>
      <c r="U7" s="5">
        <v>43404</v>
      </c>
      <c r="V7" s="7" t="s">
        <v>223</v>
      </c>
      <c r="W7" s="7" t="s">
        <v>91</v>
      </c>
      <c r="X7" s="7" t="s">
        <v>74</v>
      </c>
      <c r="Y7" s="7" t="s">
        <v>1427</v>
      </c>
      <c r="Z7" s="7">
        <v>90422614</v>
      </c>
      <c r="AA7" s="7">
        <v>8</v>
      </c>
      <c r="AB7" s="7">
        <v>233518</v>
      </c>
      <c r="AC7" s="5">
        <v>43404</v>
      </c>
      <c r="AD7" s="82">
        <v>0</v>
      </c>
      <c r="AE7" s="82">
        <v>0</v>
      </c>
      <c r="AF7" s="82">
        <v>0</v>
      </c>
      <c r="AG7" s="82">
        <v>0</v>
      </c>
      <c r="AH7" s="82">
        <f t="shared" ref="AH7:AH38" si="2">+AD7+AE7+AF7+AG7</f>
        <v>0</v>
      </c>
      <c r="AI7" s="7" t="s">
        <v>76</v>
      </c>
      <c r="AJ7" s="5">
        <v>0</v>
      </c>
      <c r="AK7" s="7" t="s">
        <v>77</v>
      </c>
      <c r="AL7" s="5">
        <v>43404</v>
      </c>
      <c r="AM7" s="85">
        <v>43434</v>
      </c>
      <c r="AN7" s="17">
        <f>+AM7-AL7</f>
        <v>30</v>
      </c>
      <c r="AO7" s="7" t="s">
        <v>1428</v>
      </c>
      <c r="AP7" s="7"/>
      <c r="AQ7" s="82">
        <v>0</v>
      </c>
      <c r="AR7" s="5">
        <v>0</v>
      </c>
      <c r="AS7" s="82">
        <v>0</v>
      </c>
      <c r="AT7" s="5">
        <v>0</v>
      </c>
      <c r="AU7" s="82">
        <v>0</v>
      </c>
      <c r="AV7" s="5">
        <v>0</v>
      </c>
      <c r="AW7" s="82">
        <v>0</v>
      </c>
      <c r="AX7" s="5">
        <v>0</v>
      </c>
      <c r="AY7" s="82">
        <v>0</v>
      </c>
      <c r="AZ7" s="5">
        <v>0</v>
      </c>
      <c r="BA7" s="82">
        <v>0</v>
      </c>
      <c r="BB7" s="5">
        <v>0</v>
      </c>
      <c r="BC7" s="82">
        <f t="shared" si="1"/>
        <v>0</v>
      </c>
      <c r="BD7" s="7">
        <v>120</v>
      </c>
      <c r="BE7" s="5">
        <v>44000</v>
      </c>
      <c r="BF7" s="7">
        <v>0</v>
      </c>
      <c r="BG7" s="5">
        <v>0</v>
      </c>
      <c r="BH7" s="7">
        <v>0</v>
      </c>
      <c r="BI7" s="5">
        <v>0</v>
      </c>
      <c r="BJ7" s="7">
        <v>0</v>
      </c>
      <c r="BK7" s="1">
        <v>0</v>
      </c>
      <c r="BL7" s="7">
        <f>+BD7+BF7+BH7+BJ7+AN7</f>
        <v>150</v>
      </c>
      <c r="BR7" s="2"/>
      <c r="BS7" s="2"/>
      <c r="BT7" s="2"/>
      <c r="BU7" s="2"/>
      <c r="BV7" s="2"/>
      <c r="BW7" s="2"/>
      <c r="BX7" s="2"/>
      <c r="BY7" s="2"/>
      <c r="BZ7" s="2"/>
      <c r="CA7" s="2"/>
      <c r="CB7" s="2"/>
      <c r="CC7" s="2"/>
      <c r="CD7" s="2"/>
    </row>
    <row r="8" spans="1:82" x14ac:dyDescent="0.25">
      <c r="A8" s="7" t="s">
        <v>58</v>
      </c>
      <c r="B8" s="7">
        <v>96</v>
      </c>
      <c r="C8" s="7" t="s">
        <v>59</v>
      </c>
      <c r="D8" s="7" t="s">
        <v>60</v>
      </c>
      <c r="E8" s="7" t="s">
        <v>61</v>
      </c>
      <c r="F8" s="7" t="str">
        <f t="shared" si="0"/>
        <v>febrero</v>
      </c>
      <c r="G8" s="9">
        <v>43521</v>
      </c>
      <c r="H8" s="7" t="s">
        <v>63</v>
      </c>
      <c r="I8" s="7" t="s">
        <v>64</v>
      </c>
      <c r="J8" s="7" t="s">
        <v>65</v>
      </c>
      <c r="K8" s="11" t="s">
        <v>66</v>
      </c>
      <c r="L8" s="7">
        <v>78181500</v>
      </c>
      <c r="M8" s="7" t="s">
        <v>67</v>
      </c>
      <c r="N8" s="82">
        <v>25000000</v>
      </c>
      <c r="O8" s="7">
        <v>23419</v>
      </c>
      <c r="P8" s="7" t="s">
        <v>68</v>
      </c>
      <c r="Q8" s="7" t="s">
        <v>69</v>
      </c>
      <c r="R8" s="7" t="s">
        <v>70</v>
      </c>
      <c r="S8" s="7" t="s">
        <v>71</v>
      </c>
      <c r="T8" s="7" t="str">
        <f>TEXT(U8,"mmmm")</f>
        <v>marzo</v>
      </c>
      <c r="U8" s="9">
        <v>43543</v>
      </c>
      <c r="V8" s="7" t="s">
        <v>72</v>
      </c>
      <c r="W8" s="7" t="s">
        <v>73</v>
      </c>
      <c r="X8" s="7" t="s">
        <v>74</v>
      </c>
      <c r="Y8" s="7" t="s">
        <v>75</v>
      </c>
      <c r="Z8" s="7">
        <v>860000189</v>
      </c>
      <c r="AA8" s="7">
        <v>3</v>
      </c>
      <c r="AB8" s="7">
        <v>86919</v>
      </c>
      <c r="AC8" s="5">
        <v>43544</v>
      </c>
      <c r="AD8" s="82">
        <v>7500000</v>
      </c>
      <c r="AE8" s="82">
        <v>0</v>
      </c>
      <c r="AF8" s="82">
        <v>0</v>
      </c>
      <c r="AG8" s="82">
        <v>0</v>
      </c>
      <c r="AH8" s="82">
        <f t="shared" si="2"/>
        <v>7500000</v>
      </c>
      <c r="AI8" s="7" t="s">
        <v>76</v>
      </c>
      <c r="AJ8" s="5">
        <v>0</v>
      </c>
      <c r="AK8" s="7" t="s">
        <v>77</v>
      </c>
      <c r="AL8" s="5">
        <v>43544</v>
      </c>
      <c r="AM8" s="5">
        <v>43830</v>
      </c>
      <c r="AN8" s="17">
        <f>+AM8-AL8</f>
        <v>286</v>
      </c>
      <c r="AO8" s="7" t="s">
        <v>1011</v>
      </c>
      <c r="AP8" s="7">
        <v>80251761</v>
      </c>
      <c r="AQ8" s="82">
        <v>0</v>
      </c>
      <c r="AR8" s="5">
        <v>0</v>
      </c>
      <c r="AS8" s="82">
        <v>0</v>
      </c>
      <c r="AT8" s="5">
        <v>0</v>
      </c>
      <c r="AU8" s="82">
        <v>0</v>
      </c>
      <c r="AV8" s="5">
        <v>0</v>
      </c>
      <c r="AW8" s="82">
        <v>0</v>
      </c>
      <c r="AX8" s="5">
        <v>0</v>
      </c>
      <c r="AY8" s="82">
        <v>0</v>
      </c>
      <c r="AZ8" s="5">
        <v>0</v>
      </c>
      <c r="BA8" s="82">
        <v>0</v>
      </c>
      <c r="BB8" s="5">
        <v>0</v>
      </c>
      <c r="BC8" s="82">
        <f t="shared" si="1"/>
        <v>7500000</v>
      </c>
      <c r="BD8" s="7">
        <v>30</v>
      </c>
      <c r="BE8" s="1">
        <v>43921</v>
      </c>
      <c r="BF8" s="7">
        <v>0</v>
      </c>
      <c r="BG8" s="1">
        <v>0</v>
      </c>
      <c r="BH8" s="7">
        <v>0</v>
      </c>
      <c r="BI8" s="1">
        <v>0</v>
      </c>
      <c r="BJ8" s="7">
        <v>0</v>
      </c>
      <c r="BK8" s="1">
        <v>0</v>
      </c>
      <c r="BL8" s="7">
        <f>+BD8+BF8+BH8+BJ8+AN8</f>
        <v>316</v>
      </c>
      <c r="BR8" s="13" t="s">
        <v>58</v>
      </c>
      <c r="BS8" s="13" t="s">
        <v>97</v>
      </c>
      <c r="BT8" s="13" t="s">
        <v>216</v>
      </c>
      <c r="BU8" s="13" t="s">
        <v>228</v>
      </c>
      <c r="BV8" s="13" t="s">
        <v>63</v>
      </c>
      <c r="BW8" s="13" t="s">
        <v>64</v>
      </c>
      <c r="BX8" s="13" t="s">
        <v>69</v>
      </c>
      <c r="BY8" s="13" t="s">
        <v>70</v>
      </c>
      <c r="BZ8" s="13" t="s">
        <v>223</v>
      </c>
      <c r="CA8" s="13" t="s">
        <v>73</v>
      </c>
      <c r="CB8" s="16" t="s">
        <v>837</v>
      </c>
      <c r="CC8" s="13" t="s">
        <v>108</v>
      </c>
      <c r="CD8" s="13" t="s">
        <v>838</v>
      </c>
    </row>
    <row r="9" spans="1:82" x14ac:dyDescent="0.25">
      <c r="A9" s="7" t="s">
        <v>58</v>
      </c>
      <c r="B9" s="7">
        <v>97</v>
      </c>
      <c r="C9" s="7" t="s">
        <v>125</v>
      </c>
      <c r="D9" s="7" t="s">
        <v>1006</v>
      </c>
      <c r="E9" s="7" t="s">
        <v>1007</v>
      </c>
      <c r="F9" s="7" t="str">
        <f t="shared" si="0"/>
        <v>febrero</v>
      </c>
      <c r="G9" s="5">
        <v>43521</v>
      </c>
      <c r="H9" s="7" t="s">
        <v>63</v>
      </c>
      <c r="I9" s="7" t="s">
        <v>64</v>
      </c>
      <c r="J9" s="7" t="s">
        <v>65</v>
      </c>
      <c r="K9" s="7" t="s">
        <v>1008</v>
      </c>
      <c r="L9" s="7">
        <v>78181500</v>
      </c>
      <c r="M9" s="7" t="s">
        <v>67</v>
      </c>
      <c r="N9" s="82">
        <v>25000000</v>
      </c>
      <c r="O9" s="7">
        <v>23619</v>
      </c>
      <c r="P9" s="7" t="s">
        <v>68</v>
      </c>
      <c r="Q9" s="7" t="s">
        <v>69</v>
      </c>
      <c r="R9" s="7" t="s">
        <v>70</v>
      </c>
      <c r="S9" s="7" t="s">
        <v>1009</v>
      </c>
      <c r="T9" s="7" t="str">
        <f>TEXT(U9,"mmmm")</f>
        <v>marzo</v>
      </c>
      <c r="U9" s="5">
        <v>43546</v>
      </c>
      <c r="V9" s="7" t="s">
        <v>72</v>
      </c>
      <c r="W9" s="7" t="s">
        <v>73</v>
      </c>
      <c r="X9" s="7" t="s">
        <v>74</v>
      </c>
      <c r="Y9" s="7" t="s">
        <v>1010</v>
      </c>
      <c r="Z9" s="7">
        <v>860069497</v>
      </c>
      <c r="AA9" s="7">
        <v>4</v>
      </c>
      <c r="AB9" s="7">
        <v>88019</v>
      </c>
      <c r="AC9" s="5">
        <v>43546</v>
      </c>
      <c r="AD9" s="82">
        <v>25000000</v>
      </c>
      <c r="AE9" s="82">
        <v>0</v>
      </c>
      <c r="AF9" s="82">
        <v>0</v>
      </c>
      <c r="AG9" s="82">
        <v>0</v>
      </c>
      <c r="AH9" s="82">
        <f t="shared" si="2"/>
        <v>25000000</v>
      </c>
      <c r="AI9" s="7" t="s">
        <v>76</v>
      </c>
      <c r="AJ9" s="5">
        <v>0</v>
      </c>
      <c r="AK9" s="7" t="s">
        <v>77</v>
      </c>
      <c r="AL9" s="5">
        <v>43546</v>
      </c>
      <c r="AM9" s="5">
        <v>43830</v>
      </c>
      <c r="AN9" s="17">
        <f>+AM9-AL9</f>
        <v>284</v>
      </c>
      <c r="AO9" s="7" t="s">
        <v>1011</v>
      </c>
      <c r="AP9" s="7">
        <v>80251761</v>
      </c>
      <c r="AQ9" s="82">
        <v>12500000</v>
      </c>
      <c r="AR9" s="5">
        <v>43810</v>
      </c>
      <c r="AS9" s="82">
        <v>0</v>
      </c>
      <c r="AT9" s="5">
        <v>0</v>
      </c>
      <c r="AU9" s="82">
        <v>0</v>
      </c>
      <c r="AV9" s="5">
        <v>0</v>
      </c>
      <c r="AW9" s="82">
        <v>0</v>
      </c>
      <c r="AX9" s="5">
        <v>0</v>
      </c>
      <c r="AY9" s="82">
        <v>0</v>
      </c>
      <c r="AZ9" s="5">
        <v>0</v>
      </c>
      <c r="BA9" s="82">
        <v>0</v>
      </c>
      <c r="BB9" s="5">
        <v>0</v>
      </c>
      <c r="BC9" s="82">
        <f t="shared" si="1"/>
        <v>37500000</v>
      </c>
      <c r="BD9" s="7">
        <v>30</v>
      </c>
      <c r="BE9" s="83">
        <v>43948</v>
      </c>
      <c r="BF9" s="7">
        <v>0</v>
      </c>
      <c r="BG9" s="83">
        <v>43948</v>
      </c>
      <c r="BH9" s="7">
        <v>0</v>
      </c>
      <c r="BI9" s="5">
        <v>0</v>
      </c>
      <c r="BJ9" s="7">
        <v>0</v>
      </c>
      <c r="BK9" s="1">
        <v>0</v>
      </c>
      <c r="BL9" s="7">
        <f>+BD9+BF9+BH9+BJ9+AN9</f>
        <v>314</v>
      </c>
      <c r="BR9" s="13" t="s">
        <v>294</v>
      </c>
      <c r="BS9" s="13" t="s">
        <v>839</v>
      </c>
      <c r="BT9" s="13" t="s">
        <v>62</v>
      </c>
      <c r="BU9" s="15" t="s">
        <v>101</v>
      </c>
      <c r="BV9" s="13" t="s">
        <v>113</v>
      </c>
      <c r="BW9" s="13" t="s">
        <v>217</v>
      </c>
      <c r="BX9" s="13" t="s">
        <v>314</v>
      </c>
      <c r="BY9" s="13" t="s">
        <v>840</v>
      </c>
      <c r="BZ9" s="13" t="s">
        <v>253</v>
      </c>
      <c r="CA9" s="13" t="s">
        <v>387</v>
      </c>
      <c r="CB9" s="16" t="s">
        <v>841</v>
      </c>
      <c r="CC9" s="13" t="s">
        <v>76</v>
      </c>
      <c r="CD9" s="13" t="s">
        <v>570</v>
      </c>
    </row>
    <row r="10" spans="1:82" x14ac:dyDescent="0.25">
      <c r="A10" s="7" t="s">
        <v>58</v>
      </c>
      <c r="B10" s="7">
        <v>87</v>
      </c>
      <c r="C10" s="7" t="s">
        <v>79</v>
      </c>
      <c r="D10" s="7" t="s">
        <v>1413</v>
      </c>
      <c r="E10" s="7" t="s">
        <v>1414</v>
      </c>
      <c r="F10" s="7" t="str">
        <f t="shared" si="0"/>
        <v>febrero</v>
      </c>
      <c r="G10" s="5">
        <v>43521</v>
      </c>
      <c r="H10" s="7" t="s">
        <v>63</v>
      </c>
      <c r="I10" s="7" t="s">
        <v>64</v>
      </c>
      <c r="J10" s="7" t="s">
        <v>242</v>
      </c>
      <c r="K10" s="7" t="s">
        <v>1415</v>
      </c>
      <c r="L10" s="7">
        <v>85101502</v>
      </c>
      <c r="M10" s="7" t="s">
        <v>1415</v>
      </c>
      <c r="N10" s="82">
        <v>43000000</v>
      </c>
      <c r="O10" s="7">
        <v>25820</v>
      </c>
      <c r="P10" s="7" t="s">
        <v>1416</v>
      </c>
      <c r="Q10" s="7" t="s">
        <v>69</v>
      </c>
      <c r="R10" s="7" t="s">
        <v>70</v>
      </c>
      <c r="S10" s="7" t="s">
        <v>1417</v>
      </c>
      <c r="T10" s="7" t="str">
        <f>TEXT(U10,"mmmm")</f>
        <v>marzo</v>
      </c>
      <c r="U10" s="5">
        <v>43538</v>
      </c>
      <c r="V10" s="7" t="s">
        <v>223</v>
      </c>
      <c r="W10" s="7" t="s">
        <v>91</v>
      </c>
      <c r="X10" s="7" t="s">
        <v>74</v>
      </c>
      <c r="Y10" s="7" t="s">
        <v>1418</v>
      </c>
      <c r="Z10" s="7" t="s">
        <v>1419</v>
      </c>
      <c r="AA10" s="7" t="s">
        <v>77</v>
      </c>
      <c r="AB10" s="7">
        <v>83019</v>
      </c>
      <c r="AC10" s="5">
        <v>43538</v>
      </c>
      <c r="AD10" s="82">
        <v>0</v>
      </c>
      <c r="AE10" s="82">
        <v>0</v>
      </c>
      <c r="AF10" s="82">
        <v>0</v>
      </c>
      <c r="AG10" s="82">
        <v>0</v>
      </c>
      <c r="AH10" s="82">
        <f t="shared" si="2"/>
        <v>0</v>
      </c>
      <c r="AI10" s="7" t="s">
        <v>108</v>
      </c>
      <c r="AJ10" s="5">
        <v>43535</v>
      </c>
      <c r="AK10" s="7" t="s">
        <v>1420</v>
      </c>
      <c r="AL10" s="5">
        <v>43538</v>
      </c>
      <c r="AM10" s="85">
        <v>43629</v>
      </c>
      <c r="AN10" s="17">
        <f>+AM10-AL10</f>
        <v>91</v>
      </c>
      <c r="AO10" s="7" t="s">
        <v>1421</v>
      </c>
      <c r="AP10" s="7"/>
      <c r="AQ10" s="82">
        <v>8500000</v>
      </c>
      <c r="AR10" s="85">
        <v>43914</v>
      </c>
      <c r="AS10" s="82">
        <v>0</v>
      </c>
      <c r="AT10" s="5">
        <v>0</v>
      </c>
      <c r="AU10" s="82">
        <v>0</v>
      </c>
      <c r="AV10" s="5">
        <v>0</v>
      </c>
      <c r="AW10" s="82">
        <v>0</v>
      </c>
      <c r="AX10" s="5">
        <v>0</v>
      </c>
      <c r="AY10" s="82">
        <v>0</v>
      </c>
      <c r="AZ10" s="5">
        <v>0</v>
      </c>
      <c r="BA10" s="82">
        <v>0</v>
      </c>
      <c r="BB10" s="5">
        <v>0</v>
      </c>
      <c r="BC10" s="82">
        <f t="shared" si="1"/>
        <v>8500000</v>
      </c>
      <c r="BD10" s="7">
        <v>90</v>
      </c>
      <c r="BE10" s="5">
        <v>43914</v>
      </c>
      <c r="BF10" s="7">
        <v>90</v>
      </c>
      <c r="BG10" s="5">
        <v>43998</v>
      </c>
      <c r="BH10" s="7">
        <v>0</v>
      </c>
      <c r="BI10" s="5">
        <v>0</v>
      </c>
      <c r="BJ10" s="7">
        <v>0</v>
      </c>
      <c r="BK10" s="5">
        <v>0</v>
      </c>
      <c r="BL10" s="7">
        <v>473</v>
      </c>
      <c r="BR10" s="2"/>
      <c r="BS10" s="2"/>
      <c r="BT10" s="2"/>
      <c r="BU10" s="2"/>
      <c r="BV10" s="2"/>
      <c r="BW10" s="2"/>
      <c r="BX10" s="2"/>
      <c r="BY10" s="2"/>
      <c r="BZ10" s="2"/>
      <c r="CA10" s="2"/>
      <c r="CB10" s="2"/>
      <c r="CC10" s="2"/>
      <c r="CD10" s="2"/>
    </row>
    <row r="11" spans="1:82" x14ac:dyDescent="0.25">
      <c r="A11" s="8" t="s">
        <v>58</v>
      </c>
      <c r="B11" s="8">
        <v>251</v>
      </c>
      <c r="C11" s="8" t="s">
        <v>79</v>
      </c>
      <c r="D11" s="8" t="s">
        <v>80</v>
      </c>
      <c r="E11" s="8" t="s">
        <v>81</v>
      </c>
      <c r="F11" s="7" t="str">
        <f t="shared" si="0"/>
        <v>agosto</v>
      </c>
      <c r="G11" s="44">
        <v>43691</v>
      </c>
      <c r="H11" s="8" t="s">
        <v>83</v>
      </c>
      <c r="I11" s="8" t="s">
        <v>83</v>
      </c>
      <c r="J11" s="8" t="s">
        <v>84</v>
      </c>
      <c r="K11" s="8" t="s">
        <v>85</v>
      </c>
      <c r="L11" s="8">
        <v>32151800</v>
      </c>
      <c r="M11" s="8" t="s">
        <v>86</v>
      </c>
      <c r="N11" s="84">
        <v>3129307230</v>
      </c>
      <c r="O11" s="8">
        <v>45319</v>
      </c>
      <c r="P11" s="8" t="s">
        <v>87</v>
      </c>
      <c r="Q11" s="8" t="s">
        <v>69</v>
      </c>
      <c r="R11" s="8" t="s">
        <v>70</v>
      </c>
      <c r="S11" s="8" t="s">
        <v>88</v>
      </c>
      <c r="T11" s="8" t="s">
        <v>89</v>
      </c>
      <c r="U11" s="9">
        <v>43768</v>
      </c>
      <c r="V11" s="8" t="s">
        <v>90</v>
      </c>
      <c r="W11" s="8" t="s">
        <v>91</v>
      </c>
      <c r="X11" s="8" t="s">
        <v>74</v>
      </c>
      <c r="Y11" s="8" t="s">
        <v>92</v>
      </c>
      <c r="Z11" s="8">
        <v>901334062</v>
      </c>
      <c r="AA11" s="8">
        <v>9</v>
      </c>
      <c r="AB11" s="8">
        <v>310819</v>
      </c>
      <c r="AC11" s="44">
        <v>43768</v>
      </c>
      <c r="AD11" s="82">
        <v>0</v>
      </c>
      <c r="AE11" s="82">
        <v>0</v>
      </c>
      <c r="AF11" s="82">
        <v>0</v>
      </c>
      <c r="AG11" s="82">
        <v>0</v>
      </c>
      <c r="AH11" s="82">
        <f t="shared" si="2"/>
        <v>0</v>
      </c>
      <c r="AI11" s="8" t="s">
        <v>93</v>
      </c>
      <c r="AJ11" s="44">
        <v>43776</v>
      </c>
      <c r="AK11" s="8" t="s">
        <v>94</v>
      </c>
      <c r="AL11" s="44">
        <v>43768</v>
      </c>
      <c r="AM11" s="5">
        <v>43906</v>
      </c>
      <c r="AN11" s="8">
        <v>138</v>
      </c>
      <c r="AO11" s="8" t="s">
        <v>95</v>
      </c>
      <c r="AP11" s="8" t="s">
        <v>96</v>
      </c>
      <c r="AQ11" s="82">
        <v>0</v>
      </c>
      <c r="AR11" s="5">
        <v>0</v>
      </c>
      <c r="AS11" s="82">
        <v>0</v>
      </c>
      <c r="AT11" s="5">
        <v>0</v>
      </c>
      <c r="AU11" s="82">
        <v>0</v>
      </c>
      <c r="AV11" s="5">
        <v>0</v>
      </c>
      <c r="AW11" s="82">
        <v>0</v>
      </c>
      <c r="AX11" s="5">
        <v>0</v>
      </c>
      <c r="AY11" s="82">
        <v>0</v>
      </c>
      <c r="AZ11" s="5">
        <v>0</v>
      </c>
      <c r="BA11" s="82">
        <v>0</v>
      </c>
      <c r="BB11" s="5">
        <v>0</v>
      </c>
      <c r="BC11" s="82">
        <f t="shared" si="1"/>
        <v>0</v>
      </c>
      <c r="BD11" s="7">
        <v>90</v>
      </c>
      <c r="BE11" s="83">
        <v>43903</v>
      </c>
      <c r="BF11" s="7">
        <v>30</v>
      </c>
      <c r="BG11" s="5">
        <v>43951</v>
      </c>
      <c r="BH11" s="7">
        <v>30</v>
      </c>
      <c r="BI11" s="1">
        <v>43981</v>
      </c>
      <c r="BJ11" s="7">
        <v>62</v>
      </c>
      <c r="BK11" s="1">
        <v>44012</v>
      </c>
      <c r="BL11" s="7">
        <f t="shared" ref="BL11:BL42" si="3">+BD11+BF11+BH11+BJ11+AN11</f>
        <v>350</v>
      </c>
      <c r="BR11" s="13" t="s">
        <v>124</v>
      </c>
      <c r="BS11" s="13" t="s">
        <v>183</v>
      </c>
      <c r="BT11" s="13" t="s">
        <v>1287</v>
      </c>
      <c r="BU11" s="13" t="s">
        <v>208</v>
      </c>
      <c r="BV11" s="13" t="s">
        <v>297</v>
      </c>
      <c r="BW11" s="13" t="s">
        <v>249</v>
      </c>
      <c r="BX11" s="13" t="s">
        <v>356</v>
      </c>
      <c r="BY11" s="13" t="s">
        <v>1288</v>
      </c>
      <c r="BZ11" s="13" t="s">
        <v>114</v>
      </c>
      <c r="CA11" s="13" t="s">
        <v>842</v>
      </c>
      <c r="CB11" s="16" t="s">
        <v>1289</v>
      </c>
      <c r="CC11" s="13" t="s">
        <v>77</v>
      </c>
      <c r="CD11" s="13" t="s">
        <v>1290</v>
      </c>
    </row>
    <row r="12" spans="1:82" x14ac:dyDescent="0.25">
      <c r="A12" s="7" t="s">
        <v>58</v>
      </c>
      <c r="B12" s="7">
        <v>276</v>
      </c>
      <c r="C12" s="7" t="s">
        <v>97</v>
      </c>
      <c r="D12" s="7" t="s">
        <v>98</v>
      </c>
      <c r="E12" s="7" t="s">
        <v>99</v>
      </c>
      <c r="F12" s="7" t="str">
        <f t="shared" si="0"/>
        <v>octubre</v>
      </c>
      <c r="G12" s="9">
        <v>43754</v>
      </c>
      <c r="H12" s="7" t="s">
        <v>63</v>
      </c>
      <c r="I12" s="7" t="s">
        <v>64</v>
      </c>
      <c r="J12" s="7" t="s">
        <v>101</v>
      </c>
      <c r="K12" s="11" t="s">
        <v>102</v>
      </c>
      <c r="L12" s="7" t="s">
        <v>103</v>
      </c>
      <c r="M12" s="7" t="s">
        <v>104</v>
      </c>
      <c r="N12" s="82">
        <v>37259300</v>
      </c>
      <c r="O12" s="7">
        <v>56319</v>
      </c>
      <c r="P12" s="7" t="s">
        <v>105</v>
      </c>
      <c r="Q12" s="7" t="s">
        <v>69</v>
      </c>
      <c r="R12" s="7" t="s">
        <v>70</v>
      </c>
      <c r="S12" s="7" t="s">
        <v>106</v>
      </c>
      <c r="T12" s="7" t="str">
        <f t="shared" ref="T12:T20" si="4">TEXT(U12,"mmmm")</f>
        <v>octubre</v>
      </c>
      <c r="U12" s="9">
        <v>43767</v>
      </c>
      <c r="V12" s="7" t="s">
        <v>90</v>
      </c>
      <c r="W12" s="7" t="s">
        <v>73</v>
      </c>
      <c r="X12" s="7" t="s">
        <v>74</v>
      </c>
      <c r="Y12" s="7" t="s">
        <v>107</v>
      </c>
      <c r="Z12" s="7">
        <v>8300085746</v>
      </c>
      <c r="AA12" s="7">
        <v>1</v>
      </c>
      <c r="AB12" s="7">
        <v>310519</v>
      </c>
      <c r="AC12" s="5">
        <v>43767</v>
      </c>
      <c r="AD12" s="82">
        <v>34335904</v>
      </c>
      <c r="AE12" s="82">
        <v>0</v>
      </c>
      <c r="AF12" s="82">
        <v>0</v>
      </c>
      <c r="AG12" s="82">
        <v>0</v>
      </c>
      <c r="AH12" s="82">
        <f t="shared" si="2"/>
        <v>34335904</v>
      </c>
      <c r="AI12" s="7" t="s">
        <v>108</v>
      </c>
      <c r="AJ12" s="5">
        <v>0</v>
      </c>
      <c r="AK12" s="7" t="s">
        <v>109</v>
      </c>
      <c r="AL12" s="5">
        <v>43767</v>
      </c>
      <c r="AM12" s="5">
        <v>43830</v>
      </c>
      <c r="AN12" s="17">
        <f t="shared" ref="AN12:AN20" si="5">+AM12-AL12</f>
        <v>63</v>
      </c>
      <c r="AO12" s="7" t="s">
        <v>110</v>
      </c>
      <c r="AP12" s="7">
        <v>79887201</v>
      </c>
      <c r="AQ12" s="82">
        <v>0</v>
      </c>
      <c r="AR12" s="5">
        <v>0</v>
      </c>
      <c r="AS12" s="82">
        <v>0</v>
      </c>
      <c r="AT12" s="5">
        <v>0</v>
      </c>
      <c r="AU12" s="82">
        <v>0</v>
      </c>
      <c r="AV12" s="5">
        <v>0</v>
      </c>
      <c r="AW12" s="82">
        <v>0</v>
      </c>
      <c r="AX12" s="5">
        <v>0</v>
      </c>
      <c r="AY12" s="82">
        <v>0</v>
      </c>
      <c r="AZ12" s="5">
        <v>0</v>
      </c>
      <c r="BA12" s="82">
        <v>0</v>
      </c>
      <c r="BB12" s="5">
        <v>0</v>
      </c>
      <c r="BC12" s="82">
        <f t="shared" si="1"/>
        <v>34335904</v>
      </c>
      <c r="BD12" s="7">
        <v>0</v>
      </c>
      <c r="BE12" s="5">
        <v>0</v>
      </c>
      <c r="BF12" s="7">
        <v>0</v>
      </c>
      <c r="BG12" s="83">
        <v>0</v>
      </c>
      <c r="BH12" s="7">
        <v>0</v>
      </c>
      <c r="BI12" s="5">
        <v>0</v>
      </c>
      <c r="BJ12" s="7">
        <v>0</v>
      </c>
      <c r="BK12" s="1">
        <v>0</v>
      </c>
      <c r="BL12" s="7">
        <f t="shared" si="3"/>
        <v>63</v>
      </c>
      <c r="BR12" s="13"/>
      <c r="BS12" s="13" t="s">
        <v>59</v>
      </c>
      <c r="BT12" s="13" t="s">
        <v>615</v>
      </c>
      <c r="BU12" s="15" t="s">
        <v>1291</v>
      </c>
      <c r="BV12" s="13" t="s">
        <v>352</v>
      </c>
      <c r="BW12" s="13" t="s">
        <v>114</v>
      </c>
      <c r="BX12" s="13" t="s">
        <v>532</v>
      </c>
      <c r="BY12" s="13" t="s">
        <v>701</v>
      </c>
      <c r="BZ12" s="13" t="s">
        <v>72</v>
      </c>
      <c r="CA12" s="13" t="s">
        <v>142</v>
      </c>
      <c r="CB12" s="16" t="s">
        <v>1292</v>
      </c>
      <c r="CC12" s="13"/>
      <c r="CD12" s="13" t="s">
        <v>1293</v>
      </c>
    </row>
    <row r="13" spans="1:82" x14ac:dyDescent="0.25">
      <c r="A13" s="7" t="s">
        <v>58</v>
      </c>
      <c r="B13" s="7">
        <v>79</v>
      </c>
      <c r="C13" s="7" t="s">
        <v>97</v>
      </c>
      <c r="D13" s="7" t="s">
        <v>111</v>
      </c>
      <c r="E13" s="7" t="s">
        <v>112</v>
      </c>
      <c r="F13" s="7" t="str">
        <f t="shared" si="0"/>
        <v>octubre</v>
      </c>
      <c r="G13" s="9">
        <v>43768</v>
      </c>
      <c r="H13" s="7" t="s">
        <v>113</v>
      </c>
      <c r="I13" s="7" t="s">
        <v>114</v>
      </c>
      <c r="J13" s="7" t="s">
        <v>65</v>
      </c>
      <c r="K13" s="11" t="s">
        <v>115</v>
      </c>
      <c r="L13" s="7">
        <v>801315</v>
      </c>
      <c r="M13" s="7" t="s">
        <v>116</v>
      </c>
      <c r="N13" s="82">
        <v>352710142</v>
      </c>
      <c r="O13" s="7">
        <v>52219</v>
      </c>
      <c r="P13" s="7" t="s">
        <v>117</v>
      </c>
      <c r="Q13" s="7" t="s">
        <v>69</v>
      </c>
      <c r="R13" s="7" t="s">
        <v>70</v>
      </c>
      <c r="S13" s="7" t="s">
        <v>118</v>
      </c>
      <c r="T13" s="7" t="str">
        <f t="shared" si="4"/>
        <v>noviembre</v>
      </c>
      <c r="U13" s="9">
        <v>43788</v>
      </c>
      <c r="V13" s="7" t="s">
        <v>114</v>
      </c>
      <c r="W13" s="7" t="s">
        <v>119</v>
      </c>
      <c r="X13" s="7" t="s">
        <v>120</v>
      </c>
      <c r="Y13" s="7" t="s">
        <v>121</v>
      </c>
      <c r="Z13" s="7">
        <v>900096092</v>
      </c>
      <c r="AA13" s="7">
        <v>4</v>
      </c>
      <c r="AB13" s="7" t="s">
        <v>122</v>
      </c>
      <c r="AC13" s="5">
        <v>43788</v>
      </c>
      <c r="AD13" s="82">
        <v>13849955</v>
      </c>
      <c r="AE13" s="82">
        <v>128139780</v>
      </c>
      <c r="AF13" s="82">
        <v>131727696</v>
      </c>
      <c r="AG13" s="82">
        <v>78992711</v>
      </c>
      <c r="AH13" s="82">
        <f t="shared" si="2"/>
        <v>352710142</v>
      </c>
      <c r="AI13" s="7" t="s">
        <v>76</v>
      </c>
      <c r="AJ13" s="5">
        <v>0</v>
      </c>
      <c r="AK13" s="7" t="s">
        <v>77</v>
      </c>
      <c r="AL13" s="5">
        <v>43788</v>
      </c>
      <c r="AM13" s="5">
        <v>44042</v>
      </c>
      <c r="AN13" s="17">
        <f t="shared" si="5"/>
        <v>254</v>
      </c>
      <c r="AO13" s="7" t="s">
        <v>123</v>
      </c>
      <c r="AP13" s="7">
        <v>79523846</v>
      </c>
      <c r="AQ13" s="82">
        <v>1246500</v>
      </c>
      <c r="AR13" s="5">
        <v>43871</v>
      </c>
      <c r="AS13" s="82">
        <v>0</v>
      </c>
      <c r="AT13" s="5">
        <v>0</v>
      </c>
      <c r="AU13" s="82">
        <v>0</v>
      </c>
      <c r="AV13" s="5">
        <v>0</v>
      </c>
      <c r="AW13" s="82">
        <v>0</v>
      </c>
      <c r="AX13" s="5">
        <v>0</v>
      </c>
      <c r="AY13" s="82">
        <v>0</v>
      </c>
      <c r="AZ13" s="5">
        <v>0</v>
      </c>
      <c r="BA13" s="82">
        <v>0</v>
      </c>
      <c r="BB13" s="5">
        <v>0</v>
      </c>
      <c r="BC13" s="82">
        <f t="shared" si="1"/>
        <v>15096455</v>
      </c>
      <c r="BD13" s="7">
        <v>0</v>
      </c>
      <c r="BE13" s="5">
        <v>0</v>
      </c>
      <c r="BF13" s="7">
        <v>0</v>
      </c>
      <c r="BG13" s="83">
        <v>0</v>
      </c>
      <c r="BH13" s="7">
        <v>0</v>
      </c>
      <c r="BI13" s="5">
        <v>0</v>
      </c>
      <c r="BJ13" s="7">
        <v>0</v>
      </c>
      <c r="BK13" s="1">
        <v>0</v>
      </c>
      <c r="BL13" s="7">
        <f t="shared" si="3"/>
        <v>254</v>
      </c>
      <c r="BR13" s="13"/>
      <c r="BS13" s="13" t="s">
        <v>79</v>
      </c>
      <c r="BT13" s="13" t="s">
        <v>843</v>
      </c>
      <c r="BU13" s="13" t="s">
        <v>264</v>
      </c>
      <c r="BV13" s="13" t="s">
        <v>83</v>
      </c>
      <c r="BW13" s="13" t="s">
        <v>442</v>
      </c>
      <c r="BX13" s="13" t="s">
        <v>77</v>
      </c>
      <c r="BY13" s="13" t="s">
        <v>77</v>
      </c>
      <c r="BZ13" s="13" t="s">
        <v>844</v>
      </c>
      <c r="CA13" s="13" t="s">
        <v>845</v>
      </c>
      <c r="CB13" s="16" t="s">
        <v>846</v>
      </c>
      <c r="CC13" s="13"/>
      <c r="CD13" s="13" t="s">
        <v>847</v>
      </c>
    </row>
    <row r="14" spans="1:82" x14ac:dyDescent="0.25">
      <c r="A14" s="7" t="s">
        <v>124</v>
      </c>
      <c r="B14" s="7">
        <v>78</v>
      </c>
      <c r="C14" s="7" t="s">
        <v>125</v>
      </c>
      <c r="D14" s="7" t="s">
        <v>126</v>
      </c>
      <c r="E14" s="7" t="s">
        <v>127</v>
      </c>
      <c r="F14" s="7" t="str">
        <f t="shared" si="0"/>
        <v>octubre</v>
      </c>
      <c r="G14" s="9">
        <v>43769</v>
      </c>
      <c r="H14" s="7" t="s">
        <v>113</v>
      </c>
      <c r="I14" s="7" t="s">
        <v>114</v>
      </c>
      <c r="J14" s="7" t="s">
        <v>65</v>
      </c>
      <c r="K14" s="11" t="s">
        <v>128</v>
      </c>
      <c r="L14" s="7">
        <v>801315</v>
      </c>
      <c r="M14" s="7" t="s">
        <v>129</v>
      </c>
      <c r="N14" s="82">
        <v>227463281</v>
      </c>
      <c r="O14" s="7" t="s">
        <v>130</v>
      </c>
      <c r="P14" s="7" t="s">
        <v>117</v>
      </c>
      <c r="Q14" s="7" t="s">
        <v>69</v>
      </c>
      <c r="R14" s="7" t="s">
        <v>70</v>
      </c>
      <c r="S14" s="7" t="s">
        <v>131</v>
      </c>
      <c r="T14" s="7" t="str">
        <f t="shared" si="4"/>
        <v>noviembre</v>
      </c>
      <c r="U14" s="9">
        <v>43791</v>
      </c>
      <c r="V14" s="7" t="s">
        <v>114</v>
      </c>
      <c r="W14" s="7" t="s">
        <v>132</v>
      </c>
      <c r="X14" s="7" t="s">
        <v>133</v>
      </c>
      <c r="Y14" s="7" t="s">
        <v>134</v>
      </c>
      <c r="Z14" s="7">
        <v>418898535</v>
      </c>
      <c r="AA14" s="7">
        <v>8</v>
      </c>
      <c r="AB14" s="7" t="s">
        <v>135</v>
      </c>
      <c r="AC14" s="5">
        <v>43791</v>
      </c>
      <c r="AD14" s="82">
        <v>82673652</v>
      </c>
      <c r="AE14" s="82">
        <v>85153860</v>
      </c>
      <c r="AF14" s="82">
        <v>51163280</v>
      </c>
      <c r="AG14" s="82">
        <v>0</v>
      </c>
      <c r="AH14" s="82">
        <f t="shared" si="2"/>
        <v>218990792</v>
      </c>
      <c r="AI14" s="7" t="s">
        <v>76</v>
      </c>
      <c r="AJ14" s="5">
        <v>0</v>
      </c>
      <c r="AK14" s="7" t="s">
        <v>77</v>
      </c>
      <c r="AL14" s="5">
        <v>43488</v>
      </c>
      <c r="AM14" s="5">
        <v>44773</v>
      </c>
      <c r="AN14" s="17">
        <f t="shared" si="5"/>
        <v>1285</v>
      </c>
      <c r="AO14" s="7" t="s">
        <v>136</v>
      </c>
      <c r="AP14" s="7">
        <v>25166983</v>
      </c>
      <c r="AQ14" s="82">
        <v>642132</v>
      </c>
      <c r="AR14" s="5">
        <v>43875</v>
      </c>
      <c r="AS14" s="82">
        <v>0</v>
      </c>
      <c r="AT14" s="5">
        <v>0</v>
      </c>
      <c r="AU14" s="82">
        <v>0</v>
      </c>
      <c r="AV14" s="5">
        <v>0</v>
      </c>
      <c r="AW14" s="82">
        <v>0</v>
      </c>
      <c r="AX14" s="5">
        <v>0</v>
      </c>
      <c r="AY14" s="82">
        <v>0</v>
      </c>
      <c r="AZ14" s="5">
        <v>0</v>
      </c>
      <c r="BA14" s="82">
        <v>0</v>
      </c>
      <c r="BB14" s="5">
        <v>0</v>
      </c>
      <c r="BC14" s="82">
        <f t="shared" si="1"/>
        <v>83315784</v>
      </c>
      <c r="BD14" s="7">
        <v>0</v>
      </c>
      <c r="BE14" s="5">
        <v>0</v>
      </c>
      <c r="BF14" s="7">
        <v>0</v>
      </c>
      <c r="BG14" s="83">
        <v>0</v>
      </c>
      <c r="BH14" s="7">
        <v>0</v>
      </c>
      <c r="BI14" s="5">
        <v>0</v>
      </c>
      <c r="BJ14" s="7">
        <v>0</v>
      </c>
      <c r="BK14" s="1">
        <v>0</v>
      </c>
      <c r="BL14" s="7">
        <f t="shared" si="3"/>
        <v>1285</v>
      </c>
      <c r="BR14" s="13"/>
      <c r="BS14" s="13" t="s">
        <v>125</v>
      </c>
      <c r="BT14" s="13" t="s">
        <v>848</v>
      </c>
      <c r="BU14" s="13" t="s">
        <v>84</v>
      </c>
      <c r="BV14" s="13"/>
      <c r="BW14" s="13" t="s">
        <v>196</v>
      </c>
      <c r="BX14" s="13"/>
      <c r="BY14" s="13"/>
      <c r="BZ14" s="13" t="s">
        <v>196</v>
      </c>
      <c r="CA14" s="13" t="s">
        <v>132</v>
      </c>
      <c r="CB14" s="16" t="s">
        <v>190</v>
      </c>
      <c r="CC14" s="13"/>
      <c r="CD14" s="13" t="s">
        <v>850</v>
      </c>
    </row>
    <row r="15" spans="1:82" x14ac:dyDescent="0.25">
      <c r="A15" s="7" t="s">
        <v>124</v>
      </c>
      <c r="B15" s="7">
        <v>84</v>
      </c>
      <c r="C15" s="7" t="s">
        <v>125</v>
      </c>
      <c r="D15" s="7" t="s">
        <v>137</v>
      </c>
      <c r="E15" s="7" t="s">
        <v>138</v>
      </c>
      <c r="F15" s="7" t="str">
        <f t="shared" si="0"/>
        <v>octubre</v>
      </c>
      <c r="G15" s="9">
        <v>43769</v>
      </c>
      <c r="H15" s="7" t="s">
        <v>113</v>
      </c>
      <c r="I15" s="7" t="s">
        <v>114</v>
      </c>
      <c r="J15" s="7" t="s">
        <v>65</v>
      </c>
      <c r="K15" s="11" t="s">
        <v>139</v>
      </c>
      <c r="L15" s="7">
        <v>801315</v>
      </c>
      <c r="M15" s="7" t="s">
        <v>129</v>
      </c>
      <c r="N15" s="82">
        <v>3187981</v>
      </c>
      <c r="O15" s="7" t="s">
        <v>140</v>
      </c>
      <c r="P15" s="7" t="s">
        <v>117</v>
      </c>
      <c r="Q15" s="7" t="s">
        <v>69</v>
      </c>
      <c r="R15" s="7" t="s">
        <v>70</v>
      </c>
      <c r="S15" s="7" t="s">
        <v>141</v>
      </c>
      <c r="T15" s="7" t="str">
        <f t="shared" si="4"/>
        <v>noviembre</v>
      </c>
      <c r="U15" s="9">
        <v>43796</v>
      </c>
      <c r="V15" s="7" t="s">
        <v>114</v>
      </c>
      <c r="W15" s="7" t="s">
        <v>142</v>
      </c>
      <c r="X15" s="7" t="s">
        <v>143</v>
      </c>
      <c r="Y15" s="7" t="s">
        <v>144</v>
      </c>
      <c r="Z15" s="7">
        <v>11695148</v>
      </c>
      <c r="AA15" s="7"/>
      <c r="AB15" s="7" t="s">
        <v>145</v>
      </c>
      <c r="AC15" s="5">
        <v>43796</v>
      </c>
      <c r="AD15" s="82">
        <v>2949360</v>
      </c>
      <c r="AE15" s="82">
        <v>0</v>
      </c>
      <c r="AF15" s="82">
        <v>0</v>
      </c>
      <c r="AG15" s="82">
        <v>0</v>
      </c>
      <c r="AH15" s="82">
        <f t="shared" si="2"/>
        <v>2949360</v>
      </c>
      <c r="AI15" s="7" t="s">
        <v>76</v>
      </c>
      <c r="AJ15" s="5">
        <v>0</v>
      </c>
      <c r="AK15" s="7" t="s">
        <v>77</v>
      </c>
      <c r="AL15" s="5">
        <v>43800</v>
      </c>
      <c r="AM15" s="5">
        <v>44195</v>
      </c>
      <c r="AN15" s="17">
        <f t="shared" si="5"/>
        <v>395</v>
      </c>
      <c r="AO15" s="7" t="s">
        <v>146</v>
      </c>
      <c r="AP15" s="7">
        <v>19333768</v>
      </c>
      <c r="AQ15" s="82">
        <v>22896</v>
      </c>
      <c r="AR15" s="5">
        <v>43868</v>
      </c>
      <c r="AS15" s="82">
        <v>0</v>
      </c>
      <c r="AT15" s="5">
        <v>0</v>
      </c>
      <c r="AU15" s="82">
        <v>0</v>
      </c>
      <c r="AV15" s="5">
        <v>0</v>
      </c>
      <c r="AW15" s="82">
        <v>0</v>
      </c>
      <c r="AX15" s="5">
        <v>0</v>
      </c>
      <c r="AY15" s="82">
        <v>0</v>
      </c>
      <c r="AZ15" s="5">
        <v>0</v>
      </c>
      <c r="BA15" s="82">
        <v>0</v>
      </c>
      <c r="BB15" s="5">
        <v>0</v>
      </c>
      <c r="BC15" s="82">
        <f t="shared" si="1"/>
        <v>2972256</v>
      </c>
      <c r="BD15" s="7">
        <v>0</v>
      </c>
      <c r="BE15" s="5">
        <v>0</v>
      </c>
      <c r="BF15" s="7">
        <v>0</v>
      </c>
      <c r="BG15" s="83">
        <v>0</v>
      </c>
      <c r="BH15" s="7">
        <v>0</v>
      </c>
      <c r="BI15" s="5">
        <v>0</v>
      </c>
      <c r="BJ15" s="7">
        <v>0</v>
      </c>
      <c r="BK15" s="1">
        <v>0</v>
      </c>
      <c r="BL15" s="7">
        <f t="shared" si="3"/>
        <v>395</v>
      </c>
      <c r="BR15" s="13"/>
      <c r="BS15" s="13" t="s">
        <v>851</v>
      </c>
      <c r="BT15" s="13" t="s">
        <v>852</v>
      </c>
      <c r="BU15" s="13" t="s">
        <v>943</v>
      </c>
      <c r="BV15" s="13"/>
      <c r="BW15" s="13" t="s">
        <v>574</v>
      </c>
      <c r="BX15" s="13"/>
      <c r="BY15" s="13"/>
      <c r="BZ15" s="13" t="s">
        <v>90</v>
      </c>
      <c r="CA15" s="13" t="s">
        <v>189</v>
      </c>
      <c r="CB15" s="16" t="s">
        <v>853</v>
      </c>
      <c r="CC15" s="13"/>
      <c r="CD15" s="13" t="s">
        <v>854</v>
      </c>
    </row>
    <row r="16" spans="1:82" x14ac:dyDescent="0.25">
      <c r="A16" s="7" t="s">
        <v>124</v>
      </c>
      <c r="B16" s="7">
        <v>70</v>
      </c>
      <c r="C16" s="7" t="s">
        <v>125</v>
      </c>
      <c r="D16" s="7" t="s">
        <v>147</v>
      </c>
      <c r="E16" s="7" t="s">
        <v>148</v>
      </c>
      <c r="F16" s="7" t="str">
        <f t="shared" si="0"/>
        <v>noviembre</v>
      </c>
      <c r="G16" s="9">
        <v>43776</v>
      </c>
      <c r="H16" s="7" t="s">
        <v>113</v>
      </c>
      <c r="I16" s="7" t="s">
        <v>114</v>
      </c>
      <c r="J16" s="7" t="s">
        <v>65</v>
      </c>
      <c r="K16" s="11" t="s">
        <v>150</v>
      </c>
      <c r="L16" s="7">
        <v>801315</v>
      </c>
      <c r="M16" s="7" t="s">
        <v>129</v>
      </c>
      <c r="N16" s="82">
        <v>7814446</v>
      </c>
      <c r="O16" s="7" t="s">
        <v>151</v>
      </c>
      <c r="P16" s="7" t="s">
        <v>117</v>
      </c>
      <c r="Q16" s="7" t="s">
        <v>69</v>
      </c>
      <c r="R16" s="7" t="s">
        <v>70</v>
      </c>
      <c r="S16" s="7" t="s">
        <v>152</v>
      </c>
      <c r="T16" s="7" t="str">
        <f t="shared" si="4"/>
        <v>noviembre</v>
      </c>
      <c r="U16" s="9">
        <v>43796</v>
      </c>
      <c r="V16" s="7" t="s">
        <v>114</v>
      </c>
      <c r="W16" s="7" t="s">
        <v>153</v>
      </c>
      <c r="X16" s="7" t="s">
        <v>154</v>
      </c>
      <c r="Y16" s="7" t="s">
        <v>155</v>
      </c>
      <c r="Z16" s="7">
        <v>47435281</v>
      </c>
      <c r="AA16" s="7"/>
      <c r="AB16" s="7" t="s">
        <v>156</v>
      </c>
      <c r="AC16" s="5">
        <v>43796</v>
      </c>
      <c r="AD16" s="82">
        <v>7229532</v>
      </c>
      <c r="AE16" s="82">
        <v>0</v>
      </c>
      <c r="AF16" s="82">
        <v>0</v>
      </c>
      <c r="AG16" s="82">
        <v>0</v>
      </c>
      <c r="AH16" s="82">
        <f t="shared" si="2"/>
        <v>7229532</v>
      </c>
      <c r="AI16" s="7" t="s">
        <v>76</v>
      </c>
      <c r="AJ16" s="5">
        <v>0</v>
      </c>
      <c r="AK16" s="7" t="s">
        <v>157</v>
      </c>
      <c r="AL16" s="5">
        <v>43800</v>
      </c>
      <c r="AM16" s="5">
        <v>44196</v>
      </c>
      <c r="AN16" s="17">
        <f t="shared" si="5"/>
        <v>396</v>
      </c>
      <c r="AO16" s="7" t="s">
        <v>158</v>
      </c>
      <c r="AP16" s="7">
        <v>86056900</v>
      </c>
      <c r="AQ16" s="82">
        <v>56148</v>
      </c>
      <c r="AR16" s="5">
        <v>43867</v>
      </c>
      <c r="AS16" s="82">
        <v>0</v>
      </c>
      <c r="AT16" s="5">
        <v>0</v>
      </c>
      <c r="AU16" s="82">
        <v>0</v>
      </c>
      <c r="AV16" s="5">
        <v>0</v>
      </c>
      <c r="AW16" s="82">
        <v>0</v>
      </c>
      <c r="AX16" s="5">
        <v>0</v>
      </c>
      <c r="AY16" s="82">
        <v>0</v>
      </c>
      <c r="AZ16" s="5">
        <v>0</v>
      </c>
      <c r="BA16" s="82">
        <v>0</v>
      </c>
      <c r="BB16" s="5">
        <v>0</v>
      </c>
      <c r="BC16" s="82">
        <f t="shared" si="1"/>
        <v>7285680</v>
      </c>
      <c r="BD16" s="7">
        <v>0</v>
      </c>
      <c r="BE16" s="5">
        <v>0</v>
      </c>
      <c r="BF16" s="7">
        <v>0</v>
      </c>
      <c r="BG16" s="83">
        <v>0</v>
      </c>
      <c r="BH16" s="7">
        <v>0</v>
      </c>
      <c r="BI16" s="5">
        <v>0</v>
      </c>
      <c r="BJ16" s="7">
        <v>0</v>
      </c>
      <c r="BK16" s="1">
        <v>0</v>
      </c>
      <c r="BL16" s="7">
        <f t="shared" si="3"/>
        <v>396</v>
      </c>
      <c r="BR16" s="13"/>
      <c r="BS16" s="13"/>
      <c r="BT16" s="13" t="s">
        <v>82</v>
      </c>
      <c r="BU16" s="13" t="s">
        <v>849</v>
      </c>
      <c r="BV16" s="13"/>
      <c r="BW16" s="13" t="s">
        <v>393</v>
      </c>
      <c r="BX16" s="13"/>
      <c r="BY16" s="13"/>
      <c r="BZ16" s="13" t="s">
        <v>371</v>
      </c>
      <c r="CA16" s="13" t="s">
        <v>119</v>
      </c>
      <c r="CB16" s="16" t="s">
        <v>855</v>
      </c>
      <c r="CC16" s="13"/>
      <c r="CD16" s="13" t="s">
        <v>856</v>
      </c>
    </row>
    <row r="17" spans="1:82" x14ac:dyDescent="0.25">
      <c r="A17" s="7" t="s">
        <v>124</v>
      </c>
      <c r="B17" s="7">
        <v>77</v>
      </c>
      <c r="C17" s="7" t="s">
        <v>125</v>
      </c>
      <c r="D17" s="7" t="s">
        <v>159</v>
      </c>
      <c r="E17" s="7" t="s">
        <v>160</v>
      </c>
      <c r="F17" s="7" t="str">
        <f t="shared" si="0"/>
        <v>noviembre</v>
      </c>
      <c r="G17" s="9">
        <v>43776</v>
      </c>
      <c r="H17" s="7" t="s">
        <v>113</v>
      </c>
      <c r="I17" s="7" t="s">
        <v>114</v>
      </c>
      <c r="J17" s="7" t="s">
        <v>65</v>
      </c>
      <c r="K17" s="11" t="s">
        <v>161</v>
      </c>
      <c r="L17" s="7">
        <v>801315</v>
      </c>
      <c r="M17" s="7" t="s">
        <v>129</v>
      </c>
      <c r="N17" s="82">
        <v>106469073</v>
      </c>
      <c r="O17" s="7" t="s">
        <v>162</v>
      </c>
      <c r="P17" s="7" t="s">
        <v>117</v>
      </c>
      <c r="Q17" s="7" t="s">
        <v>69</v>
      </c>
      <c r="R17" s="7" t="s">
        <v>70</v>
      </c>
      <c r="S17" s="7" t="s">
        <v>163</v>
      </c>
      <c r="T17" s="7" t="str">
        <f t="shared" si="4"/>
        <v>noviembre</v>
      </c>
      <c r="U17" s="9">
        <v>43783</v>
      </c>
      <c r="V17" s="7" t="s">
        <v>114</v>
      </c>
      <c r="W17" s="7" t="s">
        <v>142</v>
      </c>
      <c r="X17" s="7" t="s">
        <v>164</v>
      </c>
      <c r="Y17" s="7" t="s">
        <v>165</v>
      </c>
      <c r="Z17" s="7">
        <v>32529734</v>
      </c>
      <c r="AA17" s="7"/>
      <c r="AB17" s="7" t="s">
        <v>166</v>
      </c>
      <c r="AC17" s="5">
        <v>43783</v>
      </c>
      <c r="AD17" s="82">
        <v>38433468</v>
      </c>
      <c r="AE17" s="82">
        <v>39586476</v>
      </c>
      <c r="AF17" s="82">
        <v>23784873</v>
      </c>
      <c r="AG17" s="82">
        <v>0</v>
      </c>
      <c r="AH17" s="82">
        <f t="shared" si="2"/>
        <v>101804817</v>
      </c>
      <c r="AI17" s="7" t="s">
        <v>76</v>
      </c>
      <c r="AJ17" s="5">
        <v>0</v>
      </c>
      <c r="AK17" s="7" t="s">
        <v>77</v>
      </c>
      <c r="AL17" s="5">
        <v>43785</v>
      </c>
      <c r="AM17" s="5">
        <v>44926</v>
      </c>
      <c r="AN17" s="17">
        <f t="shared" si="5"/>
        <v>1141</v>
      </c>
      <c r="AO17" s="7" t="s">
        <v>146</v>
      </c>
      <c r="AP17" s="7">
        <v>19333768</v>
      </c>
      <c r="AQ17" s="82">
        <v>298512</v>
      </c>
      <c r="AR17" s="5">
        <v>43868</v>
      </c>
      <c r="AS17" s="82">
        <v>0</v>
      </c>
      <c r="AT17" s="5">
        <v>0</v>
      </c>
      <c r="AU17" s="82">
        <v>0</v>
      </c>
      <c r="AV17" s="5">
        <v>0</v>
      </c>
      <c r="AW17" s="82">
        <v>0</v>
      </c>
      <c r="AX17" s="5">
        <v>0</v>
      </c>
      <c r="AY17" s="82">
        <v>0</v>
      </c>
      <c r="AZ17" s="5">
        <v>0</v>
      </c>
      <c r="BA17" s="82">
        <v>0</v>
      </c>
      <c r="BB17" s="5">
        <v>0</v>
      </c>
      <c r="BC17" s="82">
        <f t="shared" si="1"/>
        <v>38731980</v>
      </c>
      <c r="BD17" s="7">
        <v>0</v>
      </c>
      <c r="BE17" s="5">
        <v>0</v>
      </c>
      <c r="BF17" s="7">
        <v>0</v>
      </c>
      <c r="BG17" s="83">
        <v>0</v>
      </c>
      <c r="BH17" s="7">
        <v>0</v>
      </c>
      <c r="BI17" s="5">
        <v>0</v>
      </c>
      <c r="BJ17" s="7">
        <v>0</v>
      </c>
      <c r="BK17" s="1">
        <v>0</v>
      </c>
      <c r="BL17" s="7">
        <f t="shared" si="3"/>
        <v>1141</v>
      </c>
      <c r="BR17" s="13"/>
      <c r="BS17" s="13"/>
      <c r="BT17" s="13" t="s">
        <v>857</v>
      </c>
      <c r="BU17" s="13" t="s">
        <v>65</v>
      </c>
      <c r="BV17" s="13"/>
      <c r="BW17" s="13" t="s">
        <v>352</v>
      </c>
      <c r="BX17" s="13"/>
      <c r="BY17" s="13"/>
      <c r="BZ17" s="13" t="s">
        <v>858</v>
      </c>
      <c r="CA17" s="13" t="s">
        <v>602</v>
      </c>
      <c r="CB17" s="16" t="s">
        <v>859</v>
      </c>
      <c r="CC17" s="13"/>
      <c r="CD17" s="13" t="s">
        <v>860</v>
      </c>
    </row>
    <row r="18" spans="1:82" x14ac:dyDescent="0.25">
      <c r="A18" s="7" t="s">
        <v>124</v>
      </c>
      <c r="B18" s="7">
        <v>72</v>
      </c>
      <c r="C18" s="7" t="s">
        <v>79</v>
      </c>
      <c r="D18" s="7" t="s">
        <v>167</v>
      </c>
      <c r="E18" s="7" t="s">
        <v>168</v>
      </c>
      <c r="F18" s="7" t="str">
        <f t="shared" si="0"/>
        <v>noviembre</v>
      </c>
      <c r="G18" s="9">
        <v>43777</v>
      </c>
      <c r="H18" s="7" t="s">
        <v>113</v>
      </c>
      <c r="I18" s="7" t="s">
        <v>114</v>
      </c>
      <c r="J18" s="7" t="s">
        <v>65</v>
      </c>
      <c r="K18" s="11" t="s">
        <v>169</v>
      </c>
      <c r="L18" s="7">
        <v>80131500</v>
      </c>
      <c r="M18" s="7" t="s">
        <v>170</v>
      </c>
      <c r="N18" s="82">
        <v>32731663</v>
      </c>
      <c r="O18" s="7">
        <v>51019</v>
      </c>
      <c r="P18" s="7" t="s">
        <v>171</v>
      </c>
      <c r="Q18" s="7" t="s">
        <v>69</v>
      </c>
      <c r="R18" s="7" t="s">
        <v>70</v>
      </c>
      <c r="S18" s="7" t="s">
        <v>172</v>
      </c>
      <c r="T18" s="7" t="str">
        <f t="shared" si="4"/>
        <v>noviembre</v>
      </c>
      <c r="U18" s="9">
        <v>43796</v>
      </c>
      <c r="V18" s="7" t="s">
        <v>114</v>
      </c>
      <c r="W18" s="7" t="s">
        <v>173</v>
      </c>
      <c r="X18" s="7" t="s">
        <v>174</v>
      </c>
      <c r="Y18" s="7" t="s">
        <v>175</v>
      </c>
      <c r="Z18" s="7">
        <v>98324134</v>
      </c>
      <c r="AA18" s="7"/>
      <c r="AB18" s="7">
        <v>343319</v>
      </c>
      <c r="AC18" s="5">
        <v>43796</v>
      </c>
      <c r="AD18" s="82">
        <v>32731663</v>
      </c>
      <c r="AE18" s="82">
        <v>11990652</v>
      </c>
      <c r="AF18" s="82">
        <v>12350376</v>
      </c>
      <c r="AG18" s="82">
        <v>7420518</v>
      </c>
      <c r="AH18" s="82">
        <f t="shared" si="2"/>
        <v>64493209</v>
      </c>
      <c r="AI18" s="7" t="s">
        <v>76</v>
      </c>
      <c r="AJ18" s="5">
        <v>1</v>
      </c>
      <c r="AK18" s="7" t="s">
        <v>77</v>
      </c>
      <c r="AL18" s="5">
        <v>43796</v>
      </c>
      <c r="AM18" s="5">
        <v>44773</v>
      </c>
      <c r="AN18" s="17">
        <f t="shared" si="5"/>
        <v>977</v>
      </c>
      <c r="AO18" s="7" t="s">
        <v>176</v>
      </c>
      <c r="AP18" s="7">
        <v>30738603</v>
      </c>
      <c r="AQ18" s="82">
        <v>93120</v>
      </c>
      <c r="AR18" s="5">
        <v>43868</v>
      </c>
      <c r="AS18" s="82">
        <v>0</v>
      </c>
      <c r="AT18" s="5">
        <v>0</v>
      </c>
      <c r="AU18" s="82">
        <v>0</v>
      </c>
      <c r="AV18" s="5">
        <v>0</v>
      </c>
      <c r="AW18" s="82">
        <v>0</v>
      </c>
      <c r="AX18" s="5">
        <v>0</v>
      </c>
      <c r="AY18" s="82">
        <v>0</v>
      </c>
      <c r="AZ18" s="5">
        <v>0</v>
      </c>
      <c r="BA18" s="82">
        <v>0</v>
      </c>
      <c r="BB18" s="5">
        <v>0</v>
      </c>
      <c r="BC18" s="82">
        <f t="shared" si="1"/>
        <v>32824783</v>
      </c>
      <c r="BD18" s="7">
        <v>0</v>
      </c>
      <c r="BE18" s="5">
        <v>0</v>
      </c>
      <c r="BF18" s="7">
        <v>0</v>
      </c>
      <c r="BG18" s="83">
        <v>0</v>
      </c>
      <c r="BH18" s="7">
        <v>0</v>
      </c>
      <c r="BI18" s="5">
        <v>0</v>
      </c>
      <c r="BJ18" s="7">
        <v>0</v>
      </c>
      <c r="BK18" s="1">
        <v>0</v>
      </c>
      <c r="BL18" s="7">
        <f t="shared" si="3"/>
        <v>977</v>
      </c>
      <c r="BR18" s="13"/>
      <c r="BS18" s="13"/>
      <c r="BT18" s="13" t="s">
        <v>100</v>
      </c>
      <c r="BU18" s="13" t="s">
        <v>242</v>
      </c>
      <c r="BV18" s="13"/>
      <c r="BW18" s="13" t="s">
        <v>83</v>
      </c>
      <c r="BX18" s="13"/>
      <c r="BY18" s="13"/>
      <c r="BZ18" s="13" t="s">
        <v>862</v>
      </c>
      <c r="CA18" s="13" t="s">
        <v>308</v>
      </c>
      <c r="CB18" s="16" t="s">
        <v>863</v>
      </c>
      <c r="CC18" s="13"/>
      <c r="CD18" s="13" t="s">
        <v>864</v>
      </c>
    </row>
    <row r="19" spans="1:82" x14ac:dyDescent="0.25">
      <c r="A19" s="7" t="s">
        <v>124</v>
      </c>
      <c r="B19" s="7">
        <v>73</v>
      </c>
      <c r="C19" s="7" t="s">
        <v>79</v>
      </c>
      <c r="D19" s="7" t="s">
        <v>177</v>
      </c>
      <c r="E19" s="7" t="s">
        <v>178</v>
      </c>
      <c r="F19" s="7" t="str">
        <f t="shared" si="0"/>
        <v>noviembre</v>
      </c>
      <c r="G19" s="9">
        <v>43783</v>
      </c>
      <c r="H19" s="7" t="s">
        <v>113</v>
      </c>
      <c r="I19" s="7" t="s">
        <v>114</v>
      </c>
      <c r="J19" s="7" t="s">
        <v>65</v>
      </c>
      <c r="K19" s="11" t="s">
        <v>179</v>
      </c>
      <c r="L19" s="7">
        <v>80131500</v>
      </c>
      <c r="M19" s="7" t="s">
        <v>170</v>
      </c>
      <c r="N19" s="82">
        <v>36867310</v>
      </c>
      <c r="O19" s="7">
        <v>52419</v>
      </c>
      <c r="P19" s="7" t="s">
        <v>171</v>
      </c>
      <c r="Q19" s="7" t="s">
        <v>69</v>
      </c>
      <c r="R19" s="7" t="s">
        <v>70</v>
      </c>
      <c r="S19" s="7" t="s">
        <v>180</v>
      </c>
      <c r="T19" s="7" t="str">
        <f t="shared" si="4"/>
        <v>noviembre</v>
      </c>
      <c r="U19" s="9">
        <v>43795</v>
      </c>
      <c r="V19" s="7" t="s">
        <v>114</v>
      </c>
      <c r="W19" s="7" t="s">
        <v>142</v>
      </c>
      <c r="X19" s="7" t="s">
        <v>181</v>
      </c>
      <c r="Y19" s="7" t="s">
        <v>182</v>
      </c>
      <c r="Z19" s="7">
        <v>22396384</v>
      </c>
      <c r="AA19" s="7"/>
      <c r="AB19" s="7">
        <v>343219</v>
      </c>
      <c r="AC19" s="5">
        <v>43796</v>
      </c>
      <c r="AD19" s="82">
        <v>1092692</v>
      </c>
      <c r="AE19" s="82">
        <v>13505676</v>
      </c>
      <c r="AF19" s="82">
        <v>13910844</v>
      </c>
      <c r="AG19" s="82">
        <v>8358098</v>
      </c>
      <c r="AH19" s="82">
        <f t="shared" si="2"/>
        <v>36867310</v>
      </c>
      <c r="AI19" s="7" t="s">
        <v>76</v>
      </c>
      <c r="AJ19" s="5">
        <v>2</v>
      </c>
      <c r="AK19" s="7" t="s">
        <v>77</v>
      </c>
      <c r="AL19" s="5">
        <v>43797</v>
      </c>
      <c r="AM19" s="5">
        <v>44773</v>
      </c>
      <c r="AN19" s="17">
        <f t="shared" si="5"/>
        <v>976</v>
      </c>
      <c r="AO19" s="7" t="s">
        <v>146</v>
      </c>
      <c r="AP19" s="7">
        <v>19333768</v>
      </c>
      <c r="AQ19" s="82">
        <v>104892</v>
      </c>
      <c r="AR19" s="5">
        <v>43868</v>
      </c>
      <c r="AS19" s="82">
        <v>0</v>
      </c>
      <c r="AT19" s="5">
        <v>0</v>
      </c>
      <c r="AU19" s="82">
        <v>0</v>
      </c>
      <c r="AV19" s="5">
        <v>0</v>
      </c>
      <c r="AW19" s="82">
        <v>0</v>
      </c>
      <c r="AX19" s="5">
        <v>0</v>
      </c>
      <c r="AY19" s="82">
        <v>0</v>
      </c>
      <c r="AZ19" s="5">
        <v>0</v>
      </c>
      <c r="BA19" s="82">
        <v>0</v>
      </c>
      <c r="BB19" s="5">
        <v>0</v>
      </c>
      <c r="BC19" s="82">
        <f t="shared" si="1"/>
        <v>1197584</v>
      </c>
      <c r="BD19" s="7">
        <v>0</v>
      </c>
      <c r="BE19" s="5">
        <v>0</v>
      </c>
      <c r="BF19" s="7">
        <v>0</v>
      </c>
      <c r="BG19" s="83">
        <v>0</v>
      </c>
      <c r="BH19" s="7">
        <v>0</v>
      </c>
      <c r="BI19" s="5">
        <v>0</v>
      </c>
      <c r="BJ19" s="7">
        <v>0</v>
      </c>
      <c r="BK19" s="1">
        <v>0</v>
      </c>
      <c r="BL19" s="7">
        <f t="shared" si="3"/>
        <v>976</v>
      </c>
      <c r="BR19" s="13"/>
      <c r="BS19" s="13"/>
      <c r="BT19" s="13" t="s">
        <v>149</v>
      </c>
      <c r="BU19" s="13" t="s">
        <v>235</v>
      </c>
      <c r="BV19" s="13"/>
      <c r="BW19" s="13" t="s">
        <v>298</v>
      </c>
      <c r="BX19" s="13"/>
      <c r="BY19" s="13"/>
      <c r="BZ19" s="14" t="s">
        <v>866</v>
      </c>
      <c r="CA19" s="13" t="s">
        <v>153</v>
      </c>
      <c r="CB19" s="16" t="s">
        <v>867</v>
      </c>
      <c r="CC19" s="13"/>
      <c r="CD19" s="13" t="s">
        <v>868</v>
      </c>
    </row>
    <row r="20" spans="1:82" x14ac:dyDescent="0.25">
      <c r="A20" s="7" t="s">
        <v>124</v>
      </c>
      <c r="B20" s="7">
        <v>272</v>
      </c>
      <c r="C20" s="7" t="s">
        <v>183</v>
      </c>
      <c r="D20" s="7" t="s">
        <v>184</v>
      </c>
      <c r="E20" s="7" t="s">
        <v>185</v>
      </c>
      <c r="F20" s="7" t="str">
        <f t="shared" si="0"/>
        <v>noviembre</v>
      </c>
      <c r="G20" s="9">
        <v>43783</v>
      </c>
      <c r="H20" s="7" t="s">
        <v>113</v>
      </c>
      <c r="I20" s="7" t="s">
        <v>114</v>
      </c>
      <c r="J20" s="7" t="s">
        <v>65</v>
      </c>
      <c r="K20" s="11" t="s">
        <v>186</v>
      </c>
      <c r="L20" s="7" t="s">
        <v>187</v>
      </c>
      <c r="M20" s="7" t="s">
        <v>129</v>
      </c>
      <c r="N20" s="82">
        <v>32973652</v>
      </c>
      <c r="O20" s="7">
        <v>53619</v>
      </c>
      <c r="P20" s="7" t="s">
        <v>117</v>
      </c>
      <c r="Q20" s="7" t="s">
        <v>69</v>
      </c>
      <c r="R20" s="7" t="s">
        <v>70</v>
      </c>
      <c r="S20" s="7" t="s">
        <v>188</v>
      </c>
      <c r="T20" s="7" t="str">
        <f t="shared" si="4"/>
        <v>noviembre</v>
      </c>
      <c r="U20" s="9">
        <v>43797</v>
      </c>
      <c r="V20" s="7" t="s">
        <v>114</v>
      </c>
      <c r="W20" s="7" t="s">
        <v>189</v>
      </c>
      <c r="X20" s="7" t="s">
        <v>190</v>
      </c>
      <c r="Y20" s="7" t="s">
        <v>191</v>
      </c>
      <c r="Z20" s="7">
        <v>830087099</v>
      </c>
      <c r="AA20" s="7">
        <v>3</v>
      </c>
      <c r="AB20" s="7" t="s">
        <v>192</v>
      </c>
      <c r="AC20" s="5">
        <v>43797</v>
      </c>
      <c r="AD20" s="82">
        <v>32973652</v>
      </c>
      <c r="AE20" s="82">
        <v>0</v>
      </c>
      <c r="AF20" s="82">
        <v>0</v>
      </c>
      <c r="AG20" s="82">
        <v>0</v>
      </c>
      <c r="AH20" s="82">
        <f t="shared" si="2"/>
        <v>32973652</v>
      </c>
      <c r="AI20" s="7" t="s">
        <v>76</v>
      </c>
      <c r="AJ20" s="5">
        <v>0</v>
      </c>
      <c r="AK20" s="7" t="s">
        <v>77</v>
      </c>
      <c r="AL20" s="5">
        <v>43800</v>
      </c>
      <c r="AM20" s="5">
        <v>44165</v>
      </c>
      <c r="AN20" s="17">
        <f t="shared" si="5"/>
        <v>365</v>
      </c>
      <c r="AO20" s="7" t="s">
        <v>193</v>
      </c>
      <c r="AP20" s="7">
        <v>1095787871</v>
      </c>
      <c r="AQ20" s="82">
        <v>235334</v>
      </c>
      <c r="AR20" s="5">
        <v>43868</v>
      </c>
      <c r="AS20" s="82">
        <v>0</v>
      </c>
      <c r="AT20" s="5">
        <v>0</v>
      </c>
      <c r="AU20" s="82">
        <v>0</v>
      </c>
      <c r="AV20" s="5">
        <v>0</v>
      </c>
      <c r="AW20" s="82">
        <v>0</v>
      </c>
      <c r="AX20" s="5">
        <v>0</v>
      </c>
      <c r="AY20" s="82">
        <v>0</v>
      </c>
      <c r="AZ20" s="5">
        <v>0</v>
      </c>
      <c r="BA20" s="82">
        <v>0</v>
      </c>
      <c r="BB20" s="5">
        <v>0</v>
      </c>
      <c r="BC20" s="82">
        <f t="shared" si="1"/>
        <v>33208986</v>
      </c>
      <c r="BD20" s="7">
        <v>0</v>
      </c>
      <c r="BE20" s="5">
        <v>0</v>
      </c>
      <c r="BF20" s="7">
        <v>0</v>
      </c>
      <c r="BG20" s="83">
        <v>0</v>
      </c>
      <c r="BH20" s="7">
        <v>0</v>
      </c>
      <c r="BI20" s="5">
        <v>0</v>
      </c>
      <c r="BJ20" s="7">
        <v>0</v>
      </c>
      <c r="BK20" s="1">
        <v>0</v>
      </c>
      <c r="BL20" s="7">
        <f t="shared" si="3"/>
        <v>365</v>
      </c>
      <c r="BR20" s="13"/>
      <c r="BS20" s="13"/>
      <c r="BT20" s="13" t="s">
        <v>869</v>
      </c>
      <c r="BU20" s="13" t="s">
        <v>861</v>
      </c>
      <c r="BV20" s="13"/>
      <c r="BW20" s="13" t="s">
        <v>748</v>
      </c>
      <c r="BX20" s="13"/>
      <c r="BY20" s="13"/>
      <c r="BZ20" s="13" t="s">
        <v>346</v>
      </c>
      <c r="CA20" s="13" t="s">
        <v>556</v>
      </c>
      <c r="CB20" s="16" t="s">
        <v>870</v>
      </c>
      <c r="CC20" s="13"/>
      <c r="CD20" s="13" t="s">
        <v>871</v>
      </c>
    </row>
    <row r="21" spans="1:82" x14ac:dyDescent="0.25">
      <c r="A21" s="8" t="s">
        <v>124</v>
      </c>
      <c r="B21" s="8">
        <v>299</v>
      </c>
      <c r="C21" s="8" t="s">
        <v>125</v>
      </c>
      <c r="D21" s="8" t="s">
        <v>1141</v>
      </c>
      <c r="E21" s="8" t="s">
        <v>1167</v>
      </c>
      <c r="F21" s="7" t="str">
        <f t="shared" si="0"/>
        <v>noviembre</v>
      </c>
      <c r="G21" s="44">
        <v>43787</v>
      </c>
      <c r="H21" s="8" t="s">
        <v>113</v>
      </c>
      <c r="I21" s="8" t="s">
        <v>196</v>
      </c>
      <c r="J21" s="8" t="s">
        <v>235</v>
      </c>
      <c r="K21" s="8" t="s">
        <v>1142</v>
      </c>
      <c r="L21" s="8" t="s">
        <v>1168</v>
      </c>
      <c r="M21" s="8" t="s">
        <v>1169</v>
      </c>
      <c r="N21" s="84">
        <v>2000000000</v>
      </c>
      <c r="O21" s="8">
        <v>62119</v>
      </c>
      <c r="P21" s="8" t="s">
        <v>1170</v>
      </c>
      <c r="Q21" s="8" t="s">
        <v>69</v>
      </c>
      <c r="R21" s="8" t="s">
        <v>70</v>
      </c>
      <c r="S21" s="8" t="s">
        <v>1143</v>
      </c>
      <c r="T21" s="8" t="s">
        <v>149</v>
      </c>
      <c r="U21" s="9">
        <v>43790</v>
      </c>
      <c r="V21" s="8" t="s">
        <v>196</v>
      </c>
      <c r="W21" s="8" t="s">
        <v>73</v>
      </c>
      <c r="X21" s="8" t="s">
        <v>592</v>
      </c>
      <c r="Y21" s="8" t="s">
        <v>1144</v>
      </c>
      <c r="Z21" s="8">
        <v>806008873</v>
      </c>
      <c r="AA21" s="8">
        <v>3</v>
      </c>
      <c r="AB21" s="8">
        <v>332119</v>
      </c>
      <c r="AC21" s="44">
        <v>43791</v>
      </c>
      <c r="AD21" s="82">
        <v>0</v>
      </c>
      <c r="AE21" s="82">
        <v>0</v>
      </c>
      <c r="AF21" s="82">
        <v>0</v>
      </c>
      <c r="AG21" s="82">
        <v>0</v>
      </c>
      <c r="AH21" s="82">
        <f t="shared" si="2"/>
        <v>0</v>
      </c>
      <c r="AI21" s="8" t="s">
        <v>77</v>
      </c>
      <c r="AJ21" s="44" t="s">
        <v>77</v>
      </c>
      <c r="AK21" s="8" t="s">
        <v>77</v>
      </c>
      <c r="AL21" s="44">
        <v>43790</v>
      </c>
      <c r="AM21" s="5">
        <v>44033</v>
      </c>
      <c r="AN21" s="8">
        <v>243</v>
      </c>
      <c r="AO21" s="8" t="s">
        <v>1145</v>
      </c>
      <c r="AP21" s="8">
        <v>17336974</v>
      </c>
      <c r="AQ21" s="82">
        <v>835243150</v>
      </c>
      <c r="AR21" s="5">
        <v>43957</v>
      </c>
      <c r="AS21" s="82">
        <v>0</v>
      </c>
      <c r="AT21" s="5">
        <v>0</v>
      </c>
      <c r="AU21" s="82">
        <v>0</v>
      </c>
      <c r="AV21" s="5">
        <v>0</v>
      </c>
      <c r="AW21" s="82">
        <v>0</v>
      </c>
      <c r="AX21" s="5">
        <v>0</v>
      </c>
      <c r="AY21" s="82">
        <v>0</v>
      </c>
      <c r="AZ21" s="5">
        <v>0</v>
      </c>
      <c r="BA21" s="82">
        <v>0</v>
      </c>
      <c r="BB21" s="5">
        <v>0</v>
      </c>
      <c r="BC21" s="82">
        <f t="shared" si="1"/>
        <v>835243150</v>
      </c>
      <c r="BD21" s="8">
        <v>56</v>
      </c>
      <c r="BE21" s="5">
        <v>43957</v>
      </c>
      <c r="BF21" s="7">
        <v>0</v>
      </c>
      <c r="BG21" s="83">
        <v>0</v>
      </c>
      <c r="BH21" s="7">
        <v>0</v>
      </c>
      <c r="BI21" s="5">
        <v>0</v>
      </c>
      <c r="BJ21" s="7">
        <v>0</v>
      </c>
      <c r="BK21" s="1">
        <v>0</v>
      </c>
      <c r="BL21" s="7">
        <f t="shared" si="3"/>
        <v>299</v>
      </c>
      <c r="BR21" s="13"/>
      <c r="BS21" s="13"/>
      <c r="BT21" s="13"/>
      <c r="BU21" s="13" t="s">
        <v>865</v>
      </c>
      <c r="BV21" s="13"/>
      <c r="BW21" s="13" t="s">
        <v>522</v>
      </c>
      <c r="BX21" s="13"/>
      <c r="BY21" s="13"/>
      <c r="BZ21" s="13" t="s">
        <v>872</v>
      </c>
      <c r="CA21" s="13" t="s">
        <v>173</v>
      </c>
      <c r="CB21" s="16" t="s">
        <v>873</v>
      </c>
      <c r="CC21" s="13"/>
      <c r="CD21" s="13" t="s">
        <v>874</v>
      </c>
    </row>
    <row r="22" spans="1:82" x14ac:dyDescent="0.25">
      <c r="A22" s="7" t="s">
        <v>124</v>
      </c>
      <c r="B22" s="7">
        <v>280</v>
      </c>
      <c r="C22" s="7" t="s">
        <v>125</v>
      </c>
      <c r="D22" s="7" t="s">
        <v>194</v>
      </c>
      <c r="E22" s="7" t="s">
        <v>195</v>
      </c>
      <c r="F22" s="7" t="str">
        <f t="shared" si="0"/>
        <v>noviembre</v>
      </c>
      <c r="G22" s="9">
        <v>43794</v>
      </c>
      <c r="H22" s="7" t="s">
        <v>113</v>
      </c>
      <c r="I22" s="7" t="s">
        <v>196</v>
      </c>
      <c r="J22" s="7" t="s">
        <v>65</v>
      </c>
      <c r="K22" s="11" t="s">
        <v>197</v>
      </c>
      <c r="L22" s="7">
        <v>78131602</v>
      </c>
      <c r="M22" s="7" t="s">
        <v>198</v>
      </c>
      <c r="N22" s="82">
        <v>3089488851</v>
      </c>
      <c r="O22" s="7" t="s">
        <v>199</v>
      </c>
      <c r="P22" s="7" t="s">
        <v>200</v>
      </c>
      <c r="Q22" s="7" t="s">
        <v>69</v>
      </c>
      <c r="R22" s="7" t="s">
        <v>70</v>
      </c>
      <c r="S22" s="7" t="s">
        <v>201</v>
      </c>
      <c r="T22" s="7" t="str">
        <f t="shared" ref="T22:T53" si="6">TEXT(U22,"mmmm")</f>
        <v>noviembre</v>
      </c>
      <c r="U22" s="9">
        <v>43797</v>
      </c>
      <c r="V22" s="7" t="s">
        <v>196</v>
      </c>
      <c r="W22" s="7" t="s">
        <v>73</v>
      </c>
      <c r="X22" s="7" t="s">
        <v>74</v>
      </c>
      <c r="Y22" s="7" t="s">
        <v>202</v>
      </c>
      <c r="Z22" s="7">
        <v>901244985</v>
      </c>
      <c r="AA22" s="7">
        <v>5</v>
      </c>
      <c r="AB22" s="7" t="s">
        <v>203</v>
      </c>
      <c r="AC22" s="5">
        <v>43798</v>
      </c>
      <c r="AD22" s="82">
        <v>93622316</v>
      </c>
      <c r="AE22" s="82">
        <v>1132056508</v>
      </c>
      <c r="AF22" s="82">
        <v>1166273946</v>
      </c>
      <c r="AG22" s="82">
        <v>697536081</v>
      </c>
      <c r="AH22" s="82">
        <f t="shared" si="2"/>
        <v>3089488851</v>
      </c>
      <c r="AI22" s="7" t="s">
        <v>108</v>
      </c>
      <c r="AJ22" s="5">
        <v>43798</v>
      </c>
      <c r="AK22" s="7" t="s">
        <v>204</v>
      </c>
      <c r="AL22" s="5">
        <v>43800</v>
      </c>
      <c r="AM22" s="5">
        <v>44773</v>
      </c>
      <c r="AN22" s="17">
        <f t="shared" ref="AN22:AN53" si="7">+AM22-AL22</f>
        <v>973</v>
      </c>
      <c r="AO22" s="7" t="s">
        <v>205</v>
      </c>
      <c r="AP22" s="7">
        <v>36551065</v>
      </c>
      <c r="AQ22" s="82">
        <v>317943442</v>
      </c>
      <c r="AR22" s="5">
        <v>43889</v>
      </c>
      <c r="AS22" s="82">
        <v>0</v>
      </c>
      <c r="AT22" s="5">
        <v>0</v>
      </c>
      <c r="AU22" s="82">
        <v>0</v>
      </c>
      <c r="AV22" s="5">
        <v>0</v>
      </c>
      <c r="AW22" s="82">
        <v>0</v>
      </c>
      <c r="AX22" s="5">
        <v>0</v>
      </c>
      <c r="AY22" s="82">
        <v>0</v>
      </c>
      <c r="AZ22" s="5">
        <v>0</v>
      </c>
      <c r="BA22" s="82">
        <v>0</v>
      </c>
      <c r="BB22" s="5">
        <v>0</v>
      </c>
      <c r="BC22" s="82">
        <f t="shared" si="1"/>
        <v>411565758</v>
      </c>
      <c r="BD22" s="7">
        <v>0</v>
      </c>
      <c r="BE22" s="5">
        <v>0</v>
      </c>
      <c r="BF22" s="7">
        <v>0</v>
      </c>
      <c r="BG22" s="83">
        <v>0</v>
      </c>
      <c r="BH22" s="7">
        <v>0</v>
      </c>
      <c r="BI22" s="5">
        <v>0</v>
      </c>
      <c r="BJ22" s="7">
        <v>0</v>
      </c>
      <c r="BK22" s="1">
        <v>0</v>
      </c>
      <c r="BL22" s="7">
        <f t="shared" si="3"/>
        <v>973</v>
      </c>
      <c r="BR22" s="13"/>
      <c r="BS22" s="13"/>
      <c r="BT22" s="13"/>
      <c r="BU22" s="13"/>
      <c r="BV22" s="13"/>
      <c r="BW22" s="13" t="s">
        <v>777</v>
      </c>
      <c r="BX22" s="13"/>
      <c r="BY22" s="13"/>
      <c r="BZ22" s="13" t="s">
        <v>875</v>
      </c>
      <c r="CA22" s="13" t="s">
        <v>91</v>
      </c>
      <c r="CB22" s="16" t="s">
        <v>588</v>
      </c>
      <c r="CC22" s="13"/>
      <c r="CD22" s="13" t="s">
        <v>876</v>
      </c>
    </row>
    <row r="23" spans="1:82" x14ac:dyDescent="0.25">
      <c r="A23" s="7" t="s">
        <v>124</v>
      </c>
      <c r="B23" s="7">
        <v>298</v>
      </c>
      <c r="C23" s="7" t="s">
        <v>59</v>
      </c>
      <c r="D23" s="7" t="s">
        <v>206</v>
      </c>
      <c r="E23" s="7" t="s">
        <v>207</v>
      </c>
      <c r="F23" s="7" t="str">
        <f t="shared" si="0"/>
        <v>noviembre</v>
      </c>
      <c r="G23" s="9">
        <v>43796</v>
      </c>
      <c r="H23" s="7" t="s">
        <v>113</v>
      </c>
      <c r="I23" s="7" t="s">
        <v>196</v>
      </c>
      <c r="J23" s="7" t="s">
        <v>208</v>
      </c>
      <c r="K23" s="11" t="s">
        <v>209</v>
      </c>
      <c r="L23" s="7">
        <v>82121506</v>
      </c>
      <c r="M23" s="7" t="s">
        <v>210</v>
      </c>
      <c r="N23" s="82">
        <v>4000000</v>
      </c>
      <c r="O23" s="7">
        <v>63219</v>
      </c>
      <c r="P23" s="7" t="s">
        <v>68</v>
      </c>
      <c r="Q23" s="7" t="s">
        <v>69</v>
      </c>
      <c r="R23" s="7" t="s">
        <v>70</v>
      </c>
      <c r="S23" s="7" t="s">
        <v>211</v>
      </c>
      <c r="T23" s="7" t="str">
        <f t="shared" si="6"/>
        <v>diciembre</v>
      </c>
      <c r="U23" s="9">
        <v>43808</v>
      </c>
      <c r="V23" s="7" t="s">
        <v>196</v>
      </c>
      <c r="W23" s="7" t="s">
        <v>91</v>
      </c>
      <c r="X23" s="7" t="s">
        <v>74</v>
      </c>
      <c r="Y23" s="7" t="s">
        <v>212</v>
      </c>
      <c r="Z23" s="7">
        <v>830001113</v>
      </c>
      <c r="AA23" s="7">
        <v>1</v>
      </c>
      <c r="AB23" s="7">
        <v>374819</v>
      </c>
      <c r="AC23" s="5">
        <v>43808</v>
      </c>
      <c r="AD23" s="82">
        <v>4000000</v>
      </c>
      <c r="AE23" s="82">
        <v>0</v>
      </c>
      <c r="AF23" s="82">
        <v>0</v>
      </c>
      <c r="AG23" s="82">
        <v>0</v>
      </c>
      <c r="AH23" s="82">
        <f t="shared" si="2"/>
        <v>4000000</v>
      </c>
      <c r="AI23" s="7" t="s">
        <v>76</v>
      </c>
      <c r="AJ23" s="5">
        <v>0</v>
      </c>
      <c r="AK23" s="7" t="s">
        <v>77</v>
      </c>
      <c r="AL23" s="5">
        <v>43808</v>
      </c>
      <c r="AM23" s="5">
        <v>43830</v>
      </c>
      <c r="AN23" s="17">
        <f t="shared" si="7"/>
        <v>22</v>
      </c>
      <c r="AO23" s="7" t="s">
        <v>213</v>
      </c>
      <c r="AP23" s="7">
        <v>39774921</v>
      </c>
      <c r="AQ23" s="82">
        <v>0</v>
      </c>
      <c r="AR23" s="5">
        <v>0</v>
      </c>
      <c r="AS23" s="82">
        <v>0</v>
      </c>
      <c r="AT23" s="5">
        <v>0</v>
      </c>
      <c r="AU23" s="82">
        <v>0</v>
      </c>
      <c r="AV23" s="5">
        <v>0</v>
      </c>
      <c r="AW23" s="82">
        <v>0</v>
      </c>
      <c r="AX23" s="5">
        <v>0</v>
      </c>
      <c r="AY23" s="82">
        <v>0</v>
      </c>
      <c r="AZ23" s="5">
        <v>0</v>
      </c>
      <c r="BA23" s="82">
        <v>0</v>
      </c>
      <c r="BB23" s="5">
        <v>0</v>
      </c>
      <c r="BC23" s="82">
        <f t="shared" si="1"/>
        <v>4000000</v>
      </c>
      <c r="BD23" s="7">
        <v>62</v>
      </c>
      <c r="BE23" s="83">
        <v>43889</v>
      </c>
      <c r="BF23" s="7">
        <v>0</v>
      </c>
      <c r="BG23" s="83">
        <v>0</v>
      </c>
      <c r="BH23" s="7">
        <v>0</v>
      </c>
      <c r="BI23" s="5">
        <v>0</v>
      </c>
      <c r="BJ23" s="7">
        <v>0</v>
      </c>
      <c r="BK23" s="1">
        <v>0</v>
      </c>
      <c r="BL23" s="7">
        <f t="shared" si="3"/>
        <v>84</v>
      </c>
      <c r="BR23" s="13"/>
      <c r="BS23" s="13"/>
      <c r="BT23" s="13"/>
      <c r="BU23" s="13"/>
      <c r="BV23" s="13"/>
      <c r="BW23" s="13" t="s">
        <v>877</v>
      </c>
      <c r="BX23" s="13"/>
      <c r="BY23" s="13"/>
      <c r="BZ23" s="13" t="s">
        <v>77</v>
      </c>
      <c r="CA23" s="13" t="s">
        <v>77</v>
      </c>
      <c r="CB23" s="16" t="s">
        <v>133</v>
      </c>
      <c r="CC23" s="13"/>
      <c r="CD23" s="13" t="s">
        <v>878</v>
      </c>
    </row>
    <row r="24" spans="1:82" x14ac:dyDescent="0.25">
      <c r="A24" s="7" t="s">
        <v>58</v>
      </c>
      <c r="B24" s="7">
        <v>4</v>
      </c>
      <c r="C24" s="7" t="s">
        <v>97</v>
      </c>
      <c r="D24" s="7" t="s">
        <v>214</v>
      </c>
      <c r="E24" s="7" t="s">
        <v>215</v>
      </c>
      <c r="F24" s="7" t="str">
        <f t="shared" si="0"/>
        <v>enero</v>
      </c>
      <c r="G24" s="9">
        <v>43840</v>
      </c>
      <c r="H24" s="7" t="s">
        <v>113</v>
      </c>
      <c r="I24" s="7" t="s">
        <v>217</v>
      </c>
      <c r="J24" s="7" t="s">
        <v>65</v>
      </c>
      <c r="K24" s="11" t="s">
        <v>218</v>
      </c>
      <c r="L24" s="7">
        <v>80161500</v>
      </c>
      <c r="M24" s="7" t="s">
        <v>219</v>
      </c>
      <c r="N24" s="82">
        <v>26470400</v>
      </c>
      <c r="O24" s="7">
        <v>11120</v>
      </c>
      <c r="P24" s="7" t="s">
        <v>220</v>
      </c>
      <c r="Q24" s="7" t="s">
        <v>69</v>
      </c>
      <c r="R24" s="7" t="s">
        <v>70</v>
      </c>
      <c r="S24" s="7" t="s">
        <v>221</v>
      </c>
      <c r="T24" s="7" t="str">
        <f t="shared" si="6"/>
        <v>enero</v>
      </c>
      <c r="U24" s="9">
        <v>43843</v>
      </c>
      <c r="V24" s="7" t="s">
        <v>223</v>
      </c>
      <c r="W24" s="7" t="s">
        <v>73</v>
      </c>
      <c r="X24" s="7" t="s">
        <v>74</v>
      </c>
      <c r="Y24" s="7" t="s">
        <v>224</v>
      </c>
      <c r="Z24" s="7">
        <v>52898453</v>
      </c>
      <c r="AA24" s="7"/>
      <c r="AB24" s="7">
        <v>21820</v>
      </c>
      <c r="AC24" s="5">
        <v>43843</v>
      </c>
      <c r="AD24" s="82">
        <v>26470400</v>
      </c>
      <c r="AE24" s="82">
        <v>0</v>
      </c>
      <c r="AF24" s="82">
        <v>0</v>
      </c>
      <c r="AG24" s="82">
        <v>0</v>
      </c>
      <c r="AH24" s="82">
        <f t="shared" si="2"/>
        <v>26470400</v>
      </c>
      <c r="AI24" s="7" t="s">
        <v>76</v>
      </c>
      <c r="AJ24" s="5">
        <v>0</v>
      </c>
      <c r="AK24" s="7" t="s">
        <v>77</v>
      </c>
      <c r="AL24" s="5">
        <v>43843</v>
      </c>
      <c r="AM24" s="5">
        <v>44086</v>
      </c>
      <c r="AN24" s="17">
        <f t="shared" si="7"/>
        <v>243</v>
      </c>
      <c r="AO24" s="7" t="s">
        <v>225</v>
      </c>
      <c r="AP24" s="7">
        <v>24433491</v>
      </c>
      <c r="AQ24" s="82">
        <v>0</v>
      </c>
      <c r="AR24" s="5">
        <v>0</v>
      </c>
      <c r="AS24" s="82">
        <v>0</v>
      </c>
      <c r="AT24" s="5">
        <v>0</v>
      </c>
      <c r="AU24" s="82">
        <v>0</v>
      </c>
      <c r="AV24" s="5">
        <v>0</v>
      </c>
      <c r="AW24" s="82">
        <v>0</v>
      </c>
      <c r="AX24" s="5">
        <v>0</v>
      </c>
      <c r="AY24" s="82">
        <v>0</v>
      </c>
      <c r="AZ24" s="5">
        <v>0</v>
      </c>
      <c r="BA24" s="82">
        <v>0</v>
      </c>
      <c r="BB24" s="5">
        <v>0</v>
      </c>
      <c r="BC24" s="82">
        <f t="shared" si="1"/>
        <v>26470400</v>
      </c>
      <c r="BD24" s="7">
        <v>0</v>
      </c>
      <c r="BE24" s="5">
        <v>0</v>
      </c>
      <c r="BF24" s="7">
        <v>0</v>
      </c>
      <c r="BG24" s="83">
        <v>0</v>
      </c>
      <c r="BH24" s="7">
        <v>0</v>
      </c>
      <c r="BI24" s="5">
        <v>0</v>
      </c>
      <c r="BJ24" s="7">
        <v>0</v>
      </c>
      <c r="BK24" s="1">
        <v>0</v>
      </c>
      <c r="BL24" s="7">
        <f t="shared" si="3"/>
        <v>243</v>
      </c>
      <c r="BR24" s="13"/>
      <c r="BS24" s="13"/>
      <c r="BT24" s="13"/>
      <c r="BU24" s="13"/>
      <c r="BV24" s="13"/>
      <c r="BW24" s="13" t="s">
        <v>77</v>
      </c>
      <c r="BX24" s="13"/>
      <c r="BY24" s="13"/>
      <c r="BZ24" s="13"/>
      <c r="CA24" s="13"/>
      <c r="CB24" s="16" t="s">
        <v>181</v>
      </c>
      <c r="CC24" s="13"/>
      <c r="CD24" s="13" t="s">
        <v>879</v>
      </c>
    </row>
    <row r="25" spans="1:82" x14ac:dyDescent="0.25">
      <c r="A25" s="7" t="s">
        <v>58</v>
      </c>
      <c r="B25" s="7">
        <v>8</v>
      </c>
      <c r="C25" s="7" t="s">
        <v>97</v>
      </c>
      <c r="D25" s="7" t="s">
        <v>226</v>
      </c>
      <c r="E25" s="7" t="s">
        <v>227</v>
      </c>
      <c r="F25" s="7" t="str">
        <f t="shared" si="0"/>
        <v>enero</v>
      </c>
      <c r="G25" s="9">
        <v>43840</v>
      </c>
      <c r="H25" s="7" t="s">
        <v>113</v>
      </c>
      <c r="I25" s="7" t="s">
        <v>217</v>
      </c>
      <c r="J25" s="7" t="s">
        <v>228</v>
      </c>
      <c r="K25" s="11" t="s">
        <v>229</v>
      </c>
      <c r="L25" s="7">
        <v>80161500</v>
      </c>
      <c r="M25" s="7" t="s">
        <v>219</v>
      </c>
      <c r="N25" s="82">
        <v>108000000</v>
      </c>
      <c r="O25" s="7">
        <v>4720</v>
      </c>
      <c r="P25" s="7" t="s">
        <v>220</v>
      </c>
      <c r="Q25" s="7" t="s">
        <v>69</v>
      </c>
      <c r="R25" s="7" t="s">
        <v>70</v>
      </c>
      <c r="S25" s="7" t="s">
        <v>230</v>
      </c>
      <c r="T25" s="7" t="str">
        <f t="shared" si="6"/>
        <v>enero</v>
      </c>
      <c r="U25" s="9">
        <v>43840</v>
      </c>
      <c r="V25" s="7" t="s">
        <v>223</v>
      </c>
      <c r="W25" s="7" t="s">
        <v>73</v>
      </c>
      <c r="X25" s="7" t="s">
        <v>74</v>
      </c>
      <c r="Y25" s="7" t="s">
        <v>231</v>
      </c>
      <c r="Z25" s="7">
        <v>1020751323</v>
      </c>
      <c r="AA25" s="7"/>
      <c r="AB25" s="7">
        <v>19620</v>
      </c>
      <c r="AC25" s="5">
        <v>43840</v>
      </c>
      <c r="AD25" s="82">
        <v>108000000</v>
      </c>
      <c r="AE25" s="82">
        <v>0</v>
      </c>
      <c r="AF25" s="82">
        <v>0</v>
      </c>
      <c r="AG25" s="82">
        <v>0</v>
      </c>
      <c r="AH25" s="82">
        <f t="shared" si="2"/>
        <v>108000000</v>
      </c>
      <c r="AI25" s="7" t="s">
        <v>76</v>
      </c>
      <c r="AJ25" s="5">
        <v>0</v>
      </c>
      <c r="AK25" s="7" t="s">
        <v>77</v>
      </c>
      <c r="AL25" s="5">
        <v>43840</v>
      </c>
      <c r="AM25" s="5">
        <v>44196</v>
      </c>
      <c r="AN25" s="17">
        <f t="shared" si="7"/>
        <v>356</v>
      </c>
      <c r="AO25" s="7" t="s">
        <v>232</v>
      </c>
      <c r="AP25" s="7">
        <v>79572017</v>
      </c>
      <c r="AQ25" s="82">
        <v>0</v>
      </c>
      <c r="AR25" s="5">
        <v>0</v>
      </c>
      <c r="AS25" s="82">
        <v>0</v>
      </c>
      <c r="AT25" s="5">
        <v>0</v>
      </c>
      <c r="AU25" s="82">
        <v>0</v>
      </c>
      <c r="AV25" s="5">
        <v>0</v>
      </c>
      <c r="AW25" s="82">
        <v>0</v>
      </c>
      <c r="AX25" s="5">
        <v>0</v>
      </c>
      <c r="AY25" s="82">
        <v>0</v>
      </c>
      <c r="AZ25" s="5">
        <v>0</v>
      </c>
      <c r="BA25" s="82">
        <v>0</v>
      </c>
      <c r="BB25" s="5">
        <v>0</v>
      </c>
      <c r="BC25" s="82">
        <f t="shared" si="1"/>
        <v>108000000</v>
      </c>
      <c r="BD25" s="7">
        <v>0</v>
      </c>
      <c r="BE25" s="5">
        <v>0</v>
      </c>
      <c r="BF25" s="7">
        <v>0</v>
      </c>
      <c r="BG25" s="83">
        <v>0</v>
      </c>
      <c r="BH25" s="7">
        <v>0</v>
      </c>
      <c r="BI25" s="5">
        <v>0</v>
      </c>
      <c r="BJ25" s="7">
        <v>0</v>
      </c>
      <c r="BK25" s="1">
        <v>0</v>
      </c>
      <c r="BL25" s="7">
        <f t="shared" si="3"/>
        <v>356</v>
      </c>
      <c r="BR25" s="13"/>
      <c r="BS25" s="13"/>
      <c r="BT25" s="13"/>
      <c r="BU25" s="13"/>
      <c r="BV25" s="13"/>
      <c r="BW25" s="13"/>
      <c r="BX25" s="13"/>
      <c r="BY25" s="13"/>
      <c r="BZ25" s="13"/>
      <c r="CA25" s="13"/>
      <c r="CB25" s="16" t="s">
        <v>527</v>
      </c>
      <c r="CC25" s="13"/>
      <c r="CD25" s="13" t="s">
        <v>880</v>
      </c>
    </row>
    <row r="26" spans="1:82" x14ac:dyDescent="0.25">
      <c r="A26" s="7" t="s">
        <v>58</v>
      </c>
      <c r="B26" s="7">
        <v>17</v>
      </c>
      <c r="C26" s="7" t="s">
        <v>97</v>
      </c>
      <c r="D26" s="7" t="s">
        <v>233</v>
      </c>
      <c r="E26" s="7" t="s">
        <v>234</v>
      </c>
      <c r="F26" s="7" t="str">
        <f t="shared" si="0"/>
        <v>enero</v>
      </c>
      <c r="G26" s="9">
        <v>43840</v>
      </c>
      <c r="H26" s="7" t="s">
        <v>113</v>
      </c>
      <c r="I26" s="7" t="s">
        <v>217</v>
      </c>
      <c r="J26" s="7" t="s">
        <v>235</v>
      </c>
      <c r="K26" s="11" t="s">
        <v>236</v>
      </c>
      <c r="L26" s="7">
        <v>80161500</v>
      </c>
      <c r="M26" s="7" t="s">
        <v>219</v>
      </c>
      <c r="N26" s="82">
        <v>12408000</v>
      </c>
      <c r="O26" s="7">
        <v>10920</v>
      </c>
      <c r="P26" s="7" t="s">
        <v>220</v>
      </c>
      <c r="Q26" s="7" t="s">
        <v>69</v>
      </c>
      <c r="R26" s="7" t="s">
        <v>70</v>
      </c>
      <c r="S26" s="7" t="s">
        <v>237</v>
      </c>
      <c r="T26" s="7" t="str">
        <f t="shared" si="6"/>
        <v>enero</v>
      </c>
      <c r="U26" s="9">
        <v>43843</v>
      </c>
      <c r="V26" s="7" t="s">
        <v>223</v>
      </c>
      <c r="W26" s="7" t="s">
        <v>73</v>
      </c>
      <c r="X26" s="7" t="s">
        <v>74</v>
      </c>
      <c r="Y26" s="7" t="s">
        <v>238</v>
      </c>
      <c r="Z26" s="7">
        <v>75035031</v>
      </c>
      <c r="AA26" s="7"/>
      <c r="AB26" s="7">
        <v>21920</v>
      </c>
      <c r="AC26" s="5">
        <v>43843</v>
      </c>
      <c r="AD26" s="82">
        <v>12408000</v>
      </c>
      <c r="AE26" s="82">
        <v>0</v>
      </c>
      <c r="AF26" s="82">
        <v>0</v>
      </c>
      <c r="AG26" s="82">
        <v>0</v>
      </c>
      <c r="AH26" s="82">
        <f t="shared" si="2"/>
        <v>12408000</v>
      </c>
      <c r="AI26" s="7" t="s">
        <v>76</v>
      </c>
      <c r="AJ26" s="5">
        <v>0</v>
      </c>
      <c r="AK26" s="7" t="s">
        <v>77</v>
      </c>
      <c r="AL26" s="5">
        <v>43843</v>
      </c>
      <c r="AM26" s="5">
        <v>43933</v>
      </c>
      <c r="AN26" s="17">
        <f t="shared" si="7"/>
        <v>90</v>
      </c>
      <c r="AO26" s="7" t="s">
        <v>239</v>
      </c>
      <c r="AP26" s="7">
        <v>17336974</v>
      </c>
      <c r="AQ26" s="82">
        <v>0</v>
      </c>
      <c r="AR26" s="5">
        <v>0</v>
      </c>
      <c r="AS26" s="82">
        <v>0</v>
      </c>
      <c r="AT26" s="5">
        <v>0</v>
      </c>
      <c r="AU26" s="82">
        <v>0</v>
      </c>
      <c r="AV26" s="5">
        <v>0</v>
      </c>
      <c r="AW26" s="82">
        <v>0</v>
      </c>
      <c r="AX26" s="5">
        <v>0</v>
      </c>
      <c r="AY26" s="82">
        <v>0</v>
      </c>
      <c r="AZ26" s="5">
        <v>0</v>
      </c>
      <c r="BA26" s="82">
        <v>0</v>
      </c>
      <c r="BB26" s="5">
        <v>0</v>
      </c>
      <c r="BC26" s="82">
        <f t="shared" si="1"/>
        <v>12408000</v>
      </c>
      <c r="BD26" s="7">
        <v>0</v>
      </c>
      <c r="BE26" s="5">
        <v>0</v>
      </c>
      <c r="BF26" s="7">
        <v>0</v>
      </c>
      <c r="BG26" s="83">
        <v>0</v>
      </c>
      <c r="BH26" s="7">
        <v>0</v>
      </c>
      <c r="BI26" s="5">
        <v>0</v>
      </c>
      <c r="BJ26" s="7">
        <v>0</v>
      </c>
      <c r="BK26" s="1">
        <v>0</v>
      </c>
      <c r="BL26" s="7">
        <f t="shared" si="3"/>
        <v>90</v>
      </c>
      <c r="BR26" s="13"/>
      <c r="BS26" s="13"/>
      <c r="BT26" s="13"/>
      <c r="BU26" s="13"/>
      <c r="BV26" s="13"/>
      <c r="BW26" s="13"/>
      <c r="BX26" s="13"/>
      <c r="BY26" s="13"/>
      <c r="BZ26" s="13"/>
      <c r="CA26" s="13"/>
      <c r="CB26" s="16" t="s">
        <v>881</v>
      </c>
      <c r="CC26" s="13"/>
      <c r="CD26" s="13" t="s">
        <v>882</v>
      </c>
    </row>
    <row r="27" spans="1:82" x14ac:dyDescent="0.25">
      <c r="A27" s="7" t="s">
        <v>58</v>
      </c>
      <c r="B27" s="7">
        <v>20</v>
      </c>
      <c r="C27" s="7" t="s">
        <v>97</v>
      </c>
      <c r="D27" s="7" t="s">
        <v>240</v>
      </c>
      <c r="E27" s="7" t="s">
        <v>241</v>
      </c>
      <c r="F27" s="7" t="str">
        <f t="shared" si="0"/>
        <v>enero</v>
      </c>
      <c r="G27" s="9">
        <v>43840</v>
      </c>
      <c r="H27" s="7" t="s">
        <v>113</v>
      </c>
      <c r="I27" s="7" t="s">
        <v>217</v>
      </c>
      <c r="J27" s="7" t="s">
        <v>242</v>
      </c>
      <c r="K27" s="11" t="s">
        <v>243</v>
      </c>
      <c r="L27" s="7">
        <v>80161504</v>
      </c>
      <c r="M27" s="7" t="s">
        <v>219</v>
      </c>
      <c r="N27" s="82">
        <v>49632000</v>
      </c>
      <c r="O27" s="7">
        <v>11020</v>
      </c>
      <c r="P27" s="7" t="s">
        <v>220</v>
      </c>
      <c r="Q27" s="7" t="s">
        <v>69</v>
      </c>
      <c r="R27" s="7" t="s">
        <v>70</v>
      </c>
      <c r="S27" s="7" t="s">
        <v>244</v>
      </c>
      <c r="T27" s="7" t="str">
        <f t="shared" si="6"/>
        <v>enero</v>
      </c>
      <c r="U27" s="9">
        <v>43843</v>
      </c>
      <c r="V27" s="7" t="s">
        <v>223</v>
      </c>
      <c r="W27" s="7" t="s">
        <v>73</v>
      </c>
      <c r="X27" s="7" t="s">
        <v>74</v>
      </c>
      <c r="Y27" s="7" t="s">
        <v>245</v>
      </c>
      <c r="Z27" s="7">
        <v>80138875</v>
      </c>
      <c r="AA27" s="7"/>
      <c r="AB27" s="7">
        <v>22320</v>
      </c>
      <c r="AC27" s="5">
        <v>43843</v>
      </c>
      <c r="AD27" s="82">
        <v>49632000</v>
      </c>
      <c r="AE27" s="82">
        <v>0</v>
      </c>
      <c r="AF27" s="82">
        <v>0</v>
      </c>
      <c r="AG27" s="82">
        <v>0</v>
      </c>
      <c r="AH27" s="82">
        <f t="shared" si="2"/>
        <v>49632000</v>
      </c>
      <c r="AI27" s="7" t="s">
        <v>76</v>
      </c>
      <c r="AJ27" s="5">
        <v>0</v>
      </c>
      <c r="AK27" s="7" t="s">
        <v>77</v>
      </c>
      <c r="AL27" s="5">
        <v>43843</v>
      </c>
      <c r="AM27" s="5">
        <v>44196</v>
      </c>
      <c r="AN27" s="17">
        <f t="shared" si="7"/>
        <v>353</v>
      </c>
      <c r="AO27" s="7" t="s">
        <v>246</v>
      </c>
      <c r="AP27" s="7">
        <v>52714111</v>
      </c>
      <c r="AQ27" s="82">
        <v>0</v>
      </c>
      <c r="AR27" s="5">
        <v>0</v>
      </c>
      <c r="AS27" s="82">
        <v>0</v>
      </c>
      <c r="AT27" s="5">
        <v>0</v>
      </c>
      <c r="AU27" s="82">
        <v>0</v>
      </c>
      <c r="AV27" s="5">
        <v>0</v>
      </c>
      <c r="AW27" s="82">
        <v>0</v>
      </c>
      <c r="AX27" s="5">
        <v>0</v>
      </c>
      <c r="AY27" s="82">
        <v>0</v>
      </c>
      <c r="AZ27" s="5">
        <v>0</v>
      </c>
      <c r="BA27" s="82">
        <v>0</v>
      </c>
      <c r="BB27" s="5">
        <v>0</v>
      </c>
      <c r="BC27" s="82">
        <f t="shared" si="1"/>
        <v>49632000</v>
      </c>
      <c r="BD27" s="7">
        <v>0</v>
      </c>
      <c r="BE27" s="5">
        <v>0</v>
      </c>
      <c r="BF27" s="7">
        <v>0</v>
      </c>
      <c r="BG27" s="83">
        <v>0</v>
      </c>
      <c r="BH27" s="7">
        <v>0</v>
      </c>
      <c r="BI27" s="5">
        <v>0</v>
      </c>
      <c r="BJ27" s="7">
        <v>0</v>
      </c>
      <c r="BK27" s="1">
        <v>0</v>
      </c>
      <c r="BL27" s="7">
        <f t="shared" si="3"/>
        <v>353</v>
      </c>
      <c r="BR27" s="13"/>
      <c r="BS27" s="13"/>
      <c r="BT27" s="13"/>
      <c r="BU27" s="13"/>
      <c r="BV27" s="13"/>
      <c r="BW27" s="13"/>
      <c r="BX27" s="13"/>
      <c r="BY27" s="13"/>
      <c r="BZ27" s="13"/>
      <c r="CA27" s="13"/>
      <c r="CB27" s="16" t="s">
        <v>74</v>
      </c>
      <c r="CC27" s="13"/>
      <c r="CD27" s="13" t="s">
        <v>883</v>
      </c>
    </row>
    <row r="28" spans="1:82" x14ac:dyDescent="0.25">
      <c r="A28" s="7" t="s">
        <v>58</v>
      </c>
      <c r="B28" s="7">
        <v>25</v>
      </c>
      <c r="C28" s="7" t="s">
        <v>97</v>
      </c>
      <c r="D28" s="7" t="s">
        <v>247</v>
      </c>
      <c r="E28" s="7" t="s">
        <v>248</v>
      </c>
      <c r="F28" s="7" t="str">
        <f t="shared" si="0"/>
        <v>enero</v>
      </c>
      <c r="G28" s="9">
        <v>43840</v>
      </c>
      <c r="H28" s="7" t="s">
        <v>113</v>
      </c>
      <c r="I28" s="7" t="s">
        <v>249</v>
      </c>
      <c r="J28" s="7" t="s">
        <v>101</v>
      </c>
      <c r="K28" s="11" t="s">
        <v>250</v>
      </c>
      <c r="L28" s="7">
        <v>80161500</v>
      </c>
      <c r="M28" s="7" t="s">
        <v>219</v>
      </c>
      <c r="N28" s="82">
        <v>40710000</v>
      </c>
      <c r="O28" s="7">
        <v>3520</v>
      </c>
      <c r="P28" s="7" t="s">
        <v>251</v>
      </c>
      <c r="Q28" s="7" t="s">
        <v>69</v>
      </c>
      <c r="R28" s="7" t="s">
        <v>70</v>
      </c>
      <c r="S28" s="7" t="s">
        <v>252</v>
      </c>
      <c r="T28" s="7" t="str">
        <f t="shared" si="6"/>
        <v>enero</v>
      </c>
      <c r="U28" s="9">
        <v>43840</v>
      </c>
      <c r="V28" s="7" t="s">
        <v>253</v>
      </c>
      <c r="W28" s="7" t="s">
        <v>73</v>
      </c>
      <c r="X28" s="7" t="s">
        <v>74</v>
      </c>
      <c r="Y28" s="7" t="s">
        <v>254</v>
      </c>
      <c r="Z28" s="7">
        <v>52528201</v>
      </c>
      <c r="AA28" s="7"/>
      <c r="AB28" s="7">
        <v>19920</v>
      </c>
      <c r="AC28" s="5">
        <v>43840</v>
      </c>
      <c r="AD28" s="82">
        <v>40710000</v>
      </c>
      <c r="AE28" s="82">
        <v>0</v>
      </c>
      <c r="AF28" s="82">
        <v>0</v>
      </c>
      <c r="AG28" s="82">
        <v>0</v>
      </c>
      <c r="AH28" s="82">
        <f t="shared" si="2"/>
        <v>40710000</v>
      </c>
      <c r="AI28" s="7" t="s">
        <v>76</v>
      </c>
      <c r="AJ28" s="5">
        <v>0</v>
      </c>
      <c r="AK28" s="7" t="s">
        <v>77</v>
      </c>
      <c r="AL28" s="5">
        <v>43840</v>
      </c>
      <c r="AM28" s="5">
        <v>44196</v>
      </c>
      <c r="AN28" s="17">
        <f t="shared" si="7"/>
        <v>356</v>
      </c>
      <c r="AO28" s="7" t="s">
        <v>255</v>
      </c>
      <c r="AP28" s="7">
        <v>52206732</v>
      </c>
      <c r="AQ28" s="82">
        <v>0</v>
      </c>
      <c r="AR28" s="5">
        <v>0</v>
      </c>
      <c r="AS28" s="82">
        <v>0</v>
      </c>
      <c r="AT28" s="5">
        <v>0</v>
      </c>
      <c r="AU28" s="82">
        <v>0</v>
      </c>
      <c r="AV28" s="5">
        <v>0</v>
      </c>
      <c r="AW28" s="82">
        <v>0</v>
      </c>
      <c r="AX28" s="5">
        <v>0</v>
      </c>
      <c r="AY28" s="82">
        <v>0</v>
      </c>
      <c r="AZ28" s="5">
        <v>0</v>
      </c>
      <c r="BA28" s="82">
        <v>0</v>
      </c>
      <c r="BB28" s="5">
        <v>0</v>
      </c>
      <c r="BC28" s="82">
        <f t="shared" si="1"/>
        <v>40710000</v>
      </c>
      <c r="BD28" s="7">
        <v>0</v>
      </c>
      <c r="BE28" s="5">
        <v>0</v>
      </c>
      <c r="BF28" s="7">
        <v>0</v>
      </c>
      <c r="BG28" s="83">
        <v>0</v>
      </c>
      <c r="BH28" s="7">
        <v>0</v>
      </c>
      <c r="BI28" s="5">
        <v>0</v>
      </c>
      <c r="BJ28" s="7">
        <v>0</v>
      </c>
      <c r="BK28" s="1">
        <v>0</v>
      </c>
      <c r="BL28" s="7">
        <f t="shared" si="3"/>
        <v>356</v>
      </c>
      <c r="BR28" s="13"/>
      <c r="BS28" s="13"/>
      <c r="BT28" s="13"/>
      <c r="BU28" s="13"/>
      <c r="BV28" s="13"/>
      <c r="BW28" s="13"/>
      <c r="BX28" s="13"/>
      <c r="BY28" s="13"/>
      <c r="BZ28" s="13"/>
      <c r="CA28" s="13"/>
      <c r="CB28" s="16" t="s">
        <v>309</v>
      </c>
      <c r="CC28" s="13"/>
      <c r="CD28" s="13" t="s">
        <v>884</v>
      </c>
    </row>
    <row r="29" spans="1:82" x14ac:dyDescent="0.25">
      <c r="A29" s="7" t="s">
        <v>58</v>
      </c>
      <c r="B29" s="7">
        <v>29</v>
      </c>
      <c r="C29" s="7" t="s">
        <v>97</v>
      </c>
      <c r="D29" s="7" t="s">
        <v>256</v>
      </c>
      <c r="E29" s="7" t="s">
        <v>257</v>
      </c>
      <c r="F29" s="7" t="str">
        <f t="shared" si="0"/>
        <v>enero</v>
      </c>
      <c r="G29" s="9">
        <v>43840</v>
      </c>
      <c r="H29" s="7" t="s">
        <v>113</v>
      </c>
      <c r="I29" s="7" t="s">
        <v>217</v>
      </c>
      <c r="J29" s="7" t="s">
        <v>65</v>
      </c>
      <c r="K29" s="11" t="s">
        <v>258</v>
      </c>
      <c r="L29" s="7">
        <v>80161500</v>
      </c>
      <c r="M29" s="7" t="s">
        <v>219</v>
      </c>
      <c r="N29" s="82">
        <v>11400000</v>
      </c>
      <c r="O29" s="7">
        <v>12520</v>
      </c>
      <c r="P29" s="7" t="s">
        <v>251</v>
      </c>
      <c r="Q29" s="7" t="s">
        <v>69</v>
      </c>
      <c r="R29" s="7" t="s">
        <v>70</v>
      </c>
      <c r="S29" s="7" t="s">
        <v>259</v>
      </c>
      <c r="T29" s="7" t="str">
        <f t="shared" si="6"/>
        <v>enero</v>
      </c>
      <c r="U29" s="9">
        <v>43840</v>
      </c>
      <c r="V29" s="7" t="s">
        <v>223</v>
      </c>
      <c r="W29" s="7" t="s">
        <v>73</v>
      </c>
      <c r="X29" s="7" t="s">
        <v>74</v>
      </c>
      <c r="Y29" s="7" t="s">
        <v>260</v>
      </c>
      <c r="Z29" s="7">
        <v>1015409282</v>
      </c>
      <c r="AA29" s="7"/>
      <c r="AB29" s="7">
        <v>19820</v>
      </c>
      <c r="AC29" s="5">
        <v>43840</v>
      </c>
      <c r="AD29" s="82">
        <v>11400000</v>
      </c>
      <c r="AE29" s="82">
        <v>0</v>
      </c>
      <c r="AF29" s="82">
        <v>0</v>
      </c>
      <c r="AG29" s="82">
        <v>0</v>
      </c>
      <c r="AH29" s="82">
        <f t="shared" si="2"/>
        <v>11400000</v>
      </c>
      <c r="AI29" s="7" t="s">
        <v>76</v>
      </c>
      <c r="AJ29" s="5">
        <v>0</v>
      </c>
      <c r="AK29" s="7" t="s">
        <v>77</v>
      </c>
      <c r="AL29" s="5">
        <v>43840</v>
      </c>
      <c r="AM29" s="5">
        <v>43930</v>
      </c>
      <c r="AN29" s="17">
        <f t="shared" si="7"/>
        <v>90</v>
      </c>
      <c r="AO29" s="7" t="s">
        <v>261</v>
      </c>
      <c r="AP29" s="7">
        <v>79987754</v>
      </c>
      <c r="AQ29" s="82">
        <v>5700000</v>
      </c>
      <c r="AR29" s="5">
        <v>43922</v>
      </c>
      <c r="AS29" s="82">
        <v>0</v>
      </c>
      <c r="AT29" s="5">
        <v>0</v>
      </c>
      <c r="AU29" s="82">
        <v>0</v>
      </c>
      <c r="AV29" s="5">
        <v>0</v>
      </c>
      <c r="AW29" s="82">
        <v>0</v>
      </c>
      <c r="AX29" s="5">
        <v>0</v>
      </c>
      <c r="AY29" s="82">
        <v>0</v>
      </c>
      <c r="AZ29" s="5">
        <v>0</v>
      </c>
      <c r="BA29" s="82">
        <v>0</v>
      </c>
      <c r="BB29" s="5">
        <v>0</v>
      </c>
      <c r="BC29" s="82">
        <f t="shared" si="1"/>
        <v>17100000</v>
      </c>
      <c r="BD29" s="7">
        <v>45</v>
      </c>
      <c r="BE29" s="5">
        <v>43922</v>
      </c>
      <c r="BF29" s="7">
        <v>0</v>
      </c>
      <c r="BG29" s="83">
        <v>0</v>
      </c>
      <c r="BH29" s="7">
        <v>0</v>
      </c>
      <c r="BI29" s="5">
        <v>0</v>
      </c>
      <c r="BJ29" s="7">
        <v>0</v>
      </c>
      <c r="BK29" s="1">
        <v>0</v>
      </c>
      <c r="BL29" s="7">
        <f t="shared" si="3"/>
        <v>135</v>
      </c>
      <c r="BR29" s="13"/>
      <c r="BS29" s="13"/>
      <c r="BT29" s="13"/>
      <c r="BU29" s="13"/>
      <c r="BV29" s="13"/>
      <c r="BW29" s="13"/>
      <c r="BX29" s="13"/>
      <c r="BY29" s="13"/>
      <c r="BZ29" s="13"/>
      <c r="CA29" s="13"/>
      <c r="CB29" s="16" t="s">
        <v>603</v>
      </c>
      <c r="CC29" s="13"/>
      <c r="CD29" s="13" t="s">
        <v>885</v>
      </c>
    </row>
    <row r="30" spans="1:82" x14ac:dyDescent="0.25">
      <c r="A30" s="7" t="s">
        <v>58</v>
      </c>
      <c r="B30" s="7">
        <v>5</v>
      </c>
      <c r="C30" s="7" t="s">
        <v>59</v>
      </c>
      <c r="D30" s="7" t="s">
        <v>262</v>
      </c>
      <c r="E30" s="7" t="s">
        <v>263</v>
      </c>
      <c r="F30" s="7" t="str">
        <f t="shared" si="0"/>
        <v>enero</v>
      </c>
      <c r="G30" s="9">
        <v>43843</v>
      </c>
      <c r="H30" s="7" t="s">
        <v>113</v>
      </c>
      <c r="I30" s="7" t="s">
        <v>249</v>
      </c>
      <c r="J30" s="7" t="s">
        <v>264</v>
      </c>
      <c r="K30" s="11" t="s">
        <v>265</v>
      </c>
      <c r="L30" s="7">
        <v>80161504</v>
      </c>
      <c r="M30" s="7" t="s">
        <v>266</v>
      </c>
      <c r="N30" s="82">
        <v>57076800</v>
      </c>
      <c r="O30" s="7">
        <v>10620</v>
      </c>
      <c r="P30" s="7" t="s">
        <v>267</v>
      </c>
      <c r="Q30" s="7" t="s">
        <v>69</v>
      </c>
      <c r="R30" s="7" t="s">
        <v>70</v>
      </c>
      <c r="S30" s="7" t="s">
        <v>268</v>
      </c>
      <c r="T30" s="7" t="str">
        <f t="shared" si="6"/>
        <v>enero</v>
      </c>
      <c r="U30" s="9">
        <v>43846</v>
      </c>
      <c r="V30" s="7" t="s">
        <v>253</v>
      </c>
      <c r="W30" s="7" t="s">
        <v>73</v>
      </c>
      <c r="X30" s="7" t="s">
        <v>74</v>
      </c>
      <c r="Y30" s="7" t="s">
        <v>269</v>
      </c>
      <c r="Z30" s="7">
        <v>79865008</v>
      </c>
      <c r="AA30" s="7"/>
      <c r="AB30" s="7">
        <v>30720</v>
      </c>
      <c r="AC30" s="5">
        <v>43846</v>
      </c>
      <c r="AD30" s="82">
        <v>57076800</v>
      </c>
      <c r="AE30" s="82">
        <v>0</v>
      </c>
      <c r="AF30" s="82">
        <v>0</v>
      </c>
      <c r="AG30" s="82">
        <v>0</v>
      </c>
      <c r="AH30" s="82">
        <f t="shared" si="2"/>
        <v>57076800</v>
      </c>
      <c r="AI30" s="7" t="s">
        <v>76</v>
      </c>
      <c r="AJ30" s="5">
        <v>0</v>
      </c>
      <c r="AK30" s="7" t="s">
        <v>77</v>
      </c>
      <c r="AL30" s="5">
        <v>43846</v>
      </c>
      <c r="AM30" s="5">
        <v>44196</v>
      </c>
      <c r="AN30" s="17">
        <f t="shared" si="7"/>
        <v>350</v>
      </c>
      <c r="AO30" s="7" t="s">
        <v>270</v>
      </c>
      <c r="AP30" s="7">
        <v>94486941</v>
      </c>
      <c r="AQ30" s="82">
        <v>0</v>
      </c>
      <c r="AR30" s="5">
        <v>0</v>
      </c>
      <c r="AS30" s="82">
        <v>0</v>
      </c>
      <c r="AT30" s="5">
        <v>0</v>
      </c>
      <c r="AU30" s="82">
        <v>0</v>
      </c>
      <c r="AV30" s="5">
        <v>0</v>
      </c>
      <c r="AW30" s="82">
        <v>0</v>
      </c>
      <c r="AX30" s="5">
        <v>0</v>
      </c>
      <c r="AY30" s="82">
        <v>0</v>
      </c>
      <c r="AZ30" s="5">
        <v>0</v>
      </c>
      <c r="BA30" s="82">
        <v>0</v>
      </c>
      <c r="BB30" s="5">
        <v>0</v>
      </c>
      <c r="BC30" s="82">
        <f t="shared" si="1"/>
        <v>57076800</v>
      </c>
      <c r="BD30" s="7">
        <v>0</v>
      </c>
      <c r="BE30" s="5">
        <v>0</v>
      </c>
      <c r="BF30" s="7">
        <v>0</v>
      </c>
      <c r="BG30" s="83">
        <v>0</v>
      </c>
      <c r="BH30" s="7">
        <v>0</v>
      </c>
      <c r="BI30" s="5">
        <v>0</v>
      </c>
      <c r="BJ30" s="7">
        <v>0</v>
      </c>
      <c r="BK30" s="1">
        <v>0</v>
      </c>
      <c r="BL30" s="7">
        <f t="shared" si="3"/>
        <v>350</v>
      </c>
      <c r="BR30" s="13"/>
      <c r="BS30" s="13"/>
      <c r="BT30" s="13"/>
      <c r="BU30" s="13"/>
      <c r="BV30" s="13"/>
      <c r="BW30" s="13"/>
      <c r="BX30" s="13"/>
      <c r="BY30" s="13"/>
      <c r="BZ30" s="13"/>
      <c r="CA30" s="13"/>
      <c r="CB30" s="16" t="s">
        <v>886</v>
      </c>
      <c r="CC30" s="13"/>
      <c r="CD30" s="13" t="s">
        <v>887</v>
      </c>
    </row>
    <row r="31" spans="1:82" x14ac:dyDescent="0.25">
      <c r="A31" s="7" t="s">
        <v>58</v>
      </c>
      <c r="B31" s="7">
        <v>7</v>
      </c>
      <c r="C31" s="7" t="s">
        <v>183</v>
      </c>
      <c r="D31" s="7" t="s">
        <v>271</v>
      </c>
      <c r="E31" s="7" t="s">
        <v>272</v>
      </c>
      <c r="F31" s="7" t="str">
        <f t="shared" si="0"/>
        <v>enero</v>
      </c>
      <c r="G31" s="9">
        <v>43843</v>
      </c>
      <c r="H31" s="7" t="s">
        <v>113</v>
      </c>
      <c r="I31" s="7" t="s">
        <v>249</v>
      </c>
      <c r="J31" s="7" t="s">
        <v>264</v>
      </c>
      <c r="K31" s="11" t="s">
        <v>273</v>
      </c>
      <c r="L31" s="7" t="s">
        <v>274</v>
      </c>
      <c r="M31" s="7" t="s">
        <v>275</v>
      </c>
      <c r="N31" s="82">
        <v>25333000</v>
      </c>
      <c r="O31" s="7">
        <v>12920</v>
      </c>
      <c r="P31" s="7" t="s">
        <v>276</v>
      </c>
      <c r="Q31" s="7" t="s">
        <v>69</v>
      </c>
      <c r="R31" s="7" t="s">
        <v>70</v>
      </c>
      <c r="S31" s="7" t="s">
        <v>277</v>
      </c>
      <c r="T31" s="7" t="str">
        <f t="shared" si="6"/>
        <v>enero</v>
      </c>
      <c r="U31" s="9">
        <v>43859</v>
      </c>
      <c r="V31" s="7" t="s">
        <v>253</v>
      </c>
      <c r="W31" s="7" t="s">
        <v>73</v>
      </c>
      <c r="X31" s="7" t="s">
        <v>74</v>
      </c>
      <c r="Y31" s="7" t="s">
        <v>278</v>
      </c>
      <c r="Z31" s="7">
        <v>79727331</v>
      </c>
      <c r="AA31" s="7"/>
      <c r="AB31" s="7">
        <v>42720</v>
      </c>
      <c r="AC31" s="5">
        <v>43859</v>
      </c>
      <c r="AD31" s="82">
        <v>25333000</v>
      </c>
      <c r="AE31" s="82">
        <v>0</v>
      </c>
      <c r="AF31" s="82">
        <v>0</v>
      </c>
      <c r="AG31" s="82">
        <v>0</v>
      </c>
      <c r="AH31" s="82">
        <f t="shared" si="2"/>
        <v>25333000</v>
      </c>
      <c r="AI31" s="7" t="s">
        <v>76</v>
      </c>
      <c r="AJ31" s="5">
        <v>0</v>
      </c>
      <c r="AK31" s="7" t="s">
        <v>77</v>
      </c>
      <c r="AL31" s="5">
        <v>43859</v>
      </c>
      <c r="AM31" s="5">
        <v>44103</v>
      </c>
      <c r="AN31" s="17">
        <f t="shared" si="7"/>
        <v>244</v>
      </c>
      <c r="AO31" s="7" t="s">
        <v>279</v>
      </c>
      <c r="AP31" s="7">
        <v>94486941</v>
      </c>
      <c r="AQ31" s="82">
        <v>0</v>
      </c>
      <c r="AR31" s="5">
        <v>0</v>
      </c>
      <c r="AS31" s="82">
        <v>0</v>
      </c>
      <c r="AT31" s="5">
        <v>0</v>
      </c>
      <c r="AU31" s="82">
        <v>0</v>
      </c>
      <c r="AV31" s="5">
        <v>0</v>
      </c>
      <c r="AW31" s="82">
        <v>0</v>
      </c>
      <c r="AX31" s="5">
        <v>0</v>
      </c>
      <c r="AY31" s="82">
        <v>0</v>
      </c>
      <c r="AZ31" s="5">
        <v>0</v>
      </c>
      <c r="BA31" s="82">
        <v>0</v>
      </c>
      <c r="BB31" s="5">
        <v>0</v>
      </c>
      <c r="BC31" s="82">
        <f t="shared" si="1"/>
        <v>25333000</v>
      </c>
      <c r="BD31" s="7">
        <v>0</v>
      </c>
      <c r="BE31" s="5">
        <v>0</v>
      </c>
      <c r="BF31" s="7">
        <v>0</v>
      </c>
      <c r="BG31" s="83">
        <v>0</v>
      </c>
      <c r="BH31" s="7">
        <v>0</v>
      </c>
      <c r="BI31" s="5">
        <v>0</v>
      </c>
      <c r="BJ31" s="7">
        <v>0</v>
      </c>
      <c r="BK31" s="1">
        <v>0</v>
      </c>
      <c r="BL31" s="7">
        <f t="shared" si="3"/>
        <v>244</v>
      </c>
      <c r="BR31" s="13"/>
      <c r="BS31" s="13"/>
      <c r="BT31" s="13"/>
      <c r="BU31" s="13"/>
      <c r="BV31" s="13"/>
      <c r="BW31" s="13"/>
      <c r="BX31" s="13"/>
      <c r="BY31" s="13"/>
      <c r="BZ31" s="13"/>
      <c r="CA31" s="13"/>
      <c r="CB31" s="16" t="s">
        <v>888</v>
      </c>
      <c r="CC31" s="13"/>
      <c r="CD31" s="13" t="s">
        <v>889</v>
      </c>
    </row>
    <row r="32" spans="1:82" x14ac:dyDescent="0.25">
      <c r="A32" s="7" t="s">
        <v>58</v>
      </c>
      <c r="B32" s="7">
        <v>14</v>
      </c>
      <c r="C32" s="7" t="s">
        <v>59</v>
      </c>
      <c r="D32" s="7" t="s">
        <v>280</v>
      </c>
      <c r="E32" s="7" t="s">
        <v>281</v>
      </c>
      <c r="F32" s="7" t="str">
        <f t="shared" si="0"/>
        <v>enero</v>
      </c>
      <c r="G32" s="9">
        <v>43843</v>
      </c>
      <c r="H32" s="7" t="s">
        <v>113</v>
      </c>
      <c r="I32" s="7" t="s">
        <v>217</v>
      </c>
      <c r="J32" s="7" t="s">
        <v>208</v>
      </c>
      <c r="K32" s="11" t="s">
        <v>282</v>
      </c>
      <c r="L32" s="7">
        <v>80161500</v>
      </c>
      <c r="M32" s="7" t="s">
        <v>283</v>
      </c>
      <c r="N32" s="82">
        <v>35156000</v>
      </c>
      <c r="O32" s="7">
        <v>12620</v>
      </c>
      <c r="P32" s="7" t="s">
        <v>267</v>
      </c>
      <c r="Q32" s="7" t="s">
        <v>69</v>
      </c>
      <c r="R32" s="7" t="s">
        <v>70</v>
      </c>
      <c r="S32" s="7" t="s">
        <v>284</v>
      </c>
      <c r="T32" s="7" t="str">
        <f t="shared" si="6"/>
        <v>enero</v>
      </c>
      <c r="U32" s="9">
        <v>43843</v>
      </c>
      <c r="V32" s="7" t="s">
        <v>223</v>
      </c>
      <c r="W32" s="7" t="s">
        <v>73</v>
      </c>
      <c r="X32" s="7" t="s">
        <v>74</v>
      </c>
      <c r="Y32" s="7" t="s">
        <v>285</v>
      </c>
      <c r="Z32" s="7">
        <v>24018748</v>
      </c>
      <c r="AA32" s="7"/>
      <c r="AB32" s="7">
        <v>22020</v>
      </c>
      <c r="AC32" s="5">
        <v>43843</v>
      </c>
      <c r="AD32" s="82">
        <v>35156000</v>
      </c>
      <c r="AE32" s="82">
        <v>0</v>
      </c>
      <c r="AF32" s="82">
        <v>0</v>
      </c>
      <c r="AG32" s="82">
        <v>0</v>
      </c>
      <c r="AH32" s="82">
        <f t="shared" si="2"/>
        <v>35156000</v>
      </c>
      <c r="AI32" s="7" t="s">
        <v>76</v>
      </c>
      <c r="AJ32" s="5">
        <v>0</v>
      </c>
      <c r="AK32" s="7" t="s">
        <v>77</v>
      </c>
      <c r="AL32" s="5">
        <v>43843</v>
      </c>
      <c r="AM32" s="5">
        <v>44148</v>
      </c>
      <c r="AN32" s="17">
        <f t="shared" si="7"/>
        <v>305</v>
      </c>
      <c r="AO32" s="7" t="s">
        <v>213</v>
      </c>
      <c r="AP32" s="7">
        <v>39774921</v>
      </c>
      <c r="AQ32" s="82">
        <v>0</v>
      </c>
      <c r="AR32" s="5">
        <v>0</v>
      </c>
      <c r="AS32" s="82">
        <v>0</v>
      </c>
      <c r="AT32" s="5">
        <v>0</v>
      </c>
      <c r="AU32" s="82">
        <v>0</v>
      </c>
      <c r="AV32" s="5">
        <v>0</v>
      </c>
      <c r="AW32" s="82">
        <v>0</v>
      </c>
      <c r="AX32" s="5">
        <v>0</v>
      </c>
      <c r="AY32" s="82">
        <v>0</v>
      </c>
      <c r="AZ32" s="5">
        <v>0</v>
      </c>
      <c r="BA32" s="82">
        <v>0</v>
      </c>
      <c r="BB32" s="5">
        <v>0</v>
      </c>
      <c r="BC32" s="82">
        <f t="shared" si="1"/>
        <v>35156000</v>
      </c>
      <c r="BD32" s="7">
        <v>0</v>
      </c>
      <c r="BE32" s="5">
        <v>0</v>
      </c>
      <c r="BF32" s="7">
        <v>0</v>
      </c>
      <c r="BG32" s="83">
        <v>0</v>
      </c>
      <c r="BH32" s="7">
        <v>0</v>
      </c>
      <c r="BI32" s="5">
        <v>0</v>
      </c>
      <c r="BJ32" s="7">
        <v>0</v>
      </c>
      <c r="BK32" s="1">
        <v>0</v>
      </c>
      <c r="BL32" s="7">
        <f t="shared" si="3"/>
        <v>305</v>
      </c>
      <c r="BR32" s="13"/>
      <c r="BS32" s="13"/>
      <c r="BT32" s="13"/>
      <c r="BU32" s="13"/>
      <c r="BV32" s="13"/>
      <c r="BW32" s="13"/>
      <c r="BX32" s="13"/>
      <c r="BY32" s="13"/>
      <c r="BZ32" s="13"/>
      <c r="CA32" s="13"/>
      <c r="CB32" s="16" t="s">
        <v>890</v>
      </c>
      <c r="CC32" s="13"/>
      <c r="CD32" s="13" t="s">
        <v>891</v>
      </c>
    </row>
    <row r="33" spans="1:82" x14ac:dyDescent="0.25">
      <c r="A33" s="7" t="s">
        <v>58</v>
      </c>
      <c r="B33" s="7">
        <v>33</v>
      </c>
      <c r="C33" s="7" t="s">
        <v>59</v>
      </c>
      <c r="D33" s="7" t="s">
        <v>286</v>
      </c>
      <c r="E33" s="7" t="s">
        <v>287</v>
      </c>
      <c r="F33" s="7" t="str">
        <f t="shared" si="0"/>
        <v>enero</v>
      </c>
      <c r="G33" s="9">
        <v>43843</v>
      </c>
      <c r="H33" s="7" t="s">
        <v>113</v>
      </c>
      <c r="I33" s="7" t="s">
        <v>217</v>
      </c>
      <c r="J33" s="7" t="s">
        <v>84</v>
      </c>
      <c r="K33" s="11" t="s">
        <v>288</v>
      </c>
      <c r="L33" s="7" t="s">
        <v>289</v>
      </c>
      <c r="M33" s="7" t="s">
        <v>290</v>
      </c>
      <c r="N33" s="82">
        <v>111072000</v>
      </c>
      <c r="O33" s="7">
        <v>10820</v>
      </c>
      <c r="P33" s="7" t="s">
        <v>87</v>
      </c>
      <c r="Q33" s="7" t="s">
        <v>69</v>
      </c>
      <c r="R33" s="7" t="s">
        <v>70</v>
      </c>
      <c r="S33" s="7" t="s">
        <v>291</v>
      </c>
      <c r="T33" s="7" t="str">
        <f t="shared" si="6"/>
        <v>enero</v>
      </c>
      <c r="U33" s="9">
        <v>43843</v>
      </c>
      <c r="V33" s="7" t="s">
        <v>223</v>
      </c>
      <c r="W33" s="7" t="s">
        <v>73</v>
      </c>
      <c r="X33" s="7" t="s">
        <v>74</v>
      </c>
      <c r="Y33" s="7" t="s">
        <v>292</v>
      </c>
      <c r="Z33" s="7">
        <v>63324833</v>
      </c>
      <c r="AA33" s="7"/>
      <c r="AB33" s="7">
        <v>24120</v>
      </c>
      <c r="AC33" s="5">
        <v>43843</v>
      </c>
      <c r="AD33" s="82">
        <v>111072000</v>
      </c>
      <c r="AE33" s="82">
        <v>0</v>
      </c>
      <c r="AF33" s="82">
        <v>0</v>
      </c>
      <c r="AG33" s="82">
        <v>0</v>
      </c>
      <c r="AH33" s="82">
        <f t="shared" si="2"/>
        <v>111072000</v>
      </c>
      <c r="AI33" s="7" t="s">
        <v>76</v>
      </c>
      <c r="AJ33" s="5">
        <v>0</v>
      </c>
      <c r="AK33" s="7" t="s">
        <v>77</v>
      </c>
      <c r="AL33" s="5">
        <v>43843</v>
      </c>
      <c r="AM33" s="5">
        <v>44196</v>
      </c>
      <c r="AN33" s="17">
        <f t="shared" si="7"/>
        <v>353</v>
      </c>
      <c r="AO33" s="7" t="s">
        <v>293</v>
      </c>
      <c r="AP33" s="7">
        <v>80851224</v>
      </c>
      <c r="AQ33" s="82">
        <v>0</v>
      </c>
      <c r="AR33" s="5">
        <v>0</v>
      </c>
      <c r="AS33" s="82">
        <v>0</v>
      </c>
      <c r="AT33" s="5">
        <v>0</v>
      </c>
      <c r="AU33" s="82">
        <v>0</v>
      </c>
      <c r="AV33" s="5">
        <v>0</v>
      </c>
      <c r="AW33" s="82">
        <v>0</v>
      </c>
      <c r="AX33" s="5">
        <v>0</v>
      </c>
      <c r="AY33" s="82">
        <v>0</v>
      </c>
      <c r="AZ33" s="5">
        <v>0</v>
      </c>
      <c r="BA33" s="82">
        <v>0</v>
      </c>
      <c r="BB33" s="5">
        <v>0</v>
      </c>
      <c r="BC33" s="82">
        <f t="shared" si="1"/>
        <v>111072000</v>
      </c>
      <c r="BD33" s="7">
        <v>0</v>
      </c>
      <c r="BE33" s="5">
        <v>0</v>
      </c>
      <c r="BF33" s="7">
        <v>0</v>
      </c>
      <c r="BG33" s="83">
        <v>0</v>
      </c>
      <c r="BH33" s="7">
        <v>0</v>
      </c>
      <c r="BI33" s="5">
        <v>0</v>
      </c>
      <c r="BJ33" s="7">
        <v>0</v>
      </c>
      <c r="BK33" s="1">
        <v>0</v>
      </c>
      <c r="BL33" s="7">
        <f t="shared" si="3"/>
        <v>353</v>
      </c>
      <c r="BR33" s="13"/>
      <c r="BS33" s="13"/>
      <c r="BT33" s="13"/>
      <c r="BU33" s="13"/>
      <c r="BV33" s="13"/>
      <c r="BW33" s="13"/>
      <c r="BX33" s="13"/>
      <c r="BY33" s="13"/>
      <c r="BZ33" s="13"/>
      <c r="CA33" s="13"/>
      <c r="CB33" s="16" t="s">
        <v>892</v>
      </c>
      <c r="CC33" s="13"/>
      <c r="CD33" s="13" t="s">
        <v>893</v>
      </c>
    </row>
    <row r="34" spans="1:82" x14ac:dyDescent="0.25">
      <c r="A34" s="7" t="s">
        <v>294</v>
      </c>
      <c r="B34" s="7">
        <v>40</v>
      </c>
      <c r="C34" s="7" t="s">
        <v>125</v>
      </c>
      <c r="D34" s="7" t="s">
        <v>295</v>
      </c>
      <c r="E34" s="7" t="s">
        <v>296</v>
      </c>
      <c r="F34" s="7" t="str">
        <f t="shared" si="0"/>
        <v>enero</v>
      </c>
      <c r="G34" s="9">
        <v>43843</v>
      </c>
      <c r="H34" s="7" t="s">
        <v>297</v>
      </c>
      <c r="I34" s="7" t="s">
        <v>298</v>
      </c>
      <c r="J34" s="7" t="s">
        <v>65</v>
      </c>
      <c r="K34" s="11" t="s">
        <v>299</v>
      </c>
      <c r="L34" s="7" t="s">
        <v>300</v>
      </c>
      <c r="M34" s="7" t="s">
        <v>301</v>
      </c>
      <c r="N34" s="82">
        <v>123209723.15000001</v>
      </c>
      <c r="O34" s="7">
        <v>14120</v>
      </c>
      <c r="P34" s="7" t="s">
        <v>302</v>
      </c>
      <c r="Q34" s="7" t="s">
        <v>69</v>
      </c>
      <c r="R34" s="7" t="s">
        <v>70</v>
      </c>
      <c r="S34" s="7">
        <v>44603</v>
      </c>
      <c r="T34" s="7" t="str">
        <f t="shared" si="6"/>
        <v>enero</v>
      </c>
      <c r="U34" s="9">
        <v>43859</v>
      </c>
      <c r="V34" s="7" t="s">
        <v>72</v>
      </c>
      <c r="W34" s="7" t="s">
        <v>142</v>
      </c>
      <c r="X34" s="7" t="s">
        <v>164</v>
      </c>
      <c r="Y34" s="7" t="s">
        <v>303</v>
      </c>
      <c r="Z34" s="7">
        <v>900229503</v>
      </c>
      <c r="AA34" s="7">
        <v>2</v>
      </c>
      <c r="AB34" s="7">
        <v>45720</v>
      </c>
      <c r="AC34" s="5">
        <v>43864</v>
      </c>
      <c r="AD34" s="82">
        <v>106571893.05</v>
      </c>
      <c r="AE34" s="82">
        <v>0</v>
      </c>
      <c r="AF34" s="82">
        <v>0</v>
      </c>
      <c r="AG34" s="82">
        <v>0</v>
      </c>
      <c r="AH34" s="82">
        <f t="shared" si="2"/>
        <v>106571893.05</v>
      </c>
      <c r="AI34" s="7" t="s">
        <v>108</v>
      </c>
      <c r="AJ34" s="5">
        <v>43860</v>
      </c>
      <c r="AK34" s="7" t="s">
        <v>304</v>
      </c>
      <c r="AL34" s="5">
        <v>43864</v>
      </c>
      <c r="AM34" s="5">
        <v>44165</v>
      </c>
      <c r="AN34" s="17">
        <f t="shared" si="7"/>
        <v>301</v>
      </c>
      <c r="AO34" s="7" t="s">
        <v>146</v>
      </c>
      <c r="AP34" s="7">
        <v>19333768</v>
      </c>
      <c r="AQ34" s="82">
        <v>0</v>
      </c>
      <c r="AR34" s="5">
        <v>0</v>
      </c>
      <c r="AS34" s="82">
        <v>0</v>
      </c>
      <c r="AT34" s="5">
        <v>0</v>
      </c>
      <c r="AU34" s="82">
        <v>0</v>
      </c>
      <c r="AV34" s="5">
        <v>0</v>
      </c>
      <c r="AW34" s="82">
        <v>0</v>
      </c>
      <c r="AX34" s="5">
        <v>0</v>
      </c>
      <c r="AY34" s="82">
        <v>0</v>
      </c>
      <c r="AZ34" s="5">
        <v>0</v>
      </c>
      <c r="BA34" s="82">
        <v>0</v>
      </c>
      <c r="BB34" s="5">
        <v>0</v>
      </c>
      <c r="BC34" s="82">
        <f t="shared" si="1"/>
        <v>106571893.05</v>
      </c>
      <c r="BD34" s="7">
        <v>0</v>
      </c>
      <c r="BE34" s="5">
        <v>0</v>
      </c>
      <c r="BF34" s="7">
        <v>0</v>
      </c>
      <c r="BG34" s="83">
        <v>0</v>
      </c>
      <c r="BH34" s="7">
        <v>0</v>
      </c>
      <c r="BI34" s="5">
        <v>0</v>
      </c>
      <c r="BJ34" s="7">
        <v>0</v>
      </c>
      <c r="BK34" s="1">
        <v>0</v>
      </c>
      <c r="BL34" s="7">
        <f t="shared" si="3"/>
        <v>301</v>
      </c>
      <c r="BR34" s="13"/>
      <c r="BS34" s="13"/>
      <c r="BT34" s="13"/>
      <c r="BU34" s="13"/>
      <c r="BV34" s="13"/>
      <c r="BW34" s="13"/>
      <c r="BX34" s="13"/>
      <c r="BY34" s="13"/>
      <c r="BZ34" s="13"/>
      <c r="CA34" s="13"/>
      <c r="CB34" s="16" t="s">
        <v>894</v>
      </c>
      <c r="CC34" s="13"/>
      <c r="CD34" s="13" t="s">
        <v>895</v>
      </c>
    </row>
    <row r="35" spans="1:82" x14ac:dyDescent="0.25">
      <c r="A35" s="7" t="s">
        <v>294</v>
      </c>
      <c r="B35" s="7">
        <v>42</v>
      </c>
      <c r="C35" s="7" t="s">
        <v>125</v>
      </c>
      <c r="D35" s="7" t="s">
        <v>305</v>
      </c>
      <c r="E35" s="7" t="s">
        <v>306</v>
      </c>
      <c r="F35" s="7" t="str">
        <f t="shared" si="0"/>
        <v>enero</v>
      </c>
      <c r="G35" s="9">
        <v>43844</v>
      </c>
      <c r="H35" s="7" t="s">
        <v>297</v>
      </c>
      <c r="I35" s="7" t="s">
        <v>298</v>
      </c>
      <c r="J35" s="7" t="s">
        <v>65</v>
      </c>
      <c r="K35" s="11" t="s">
        <v>307</v>
      </c>
      <c r="L35" s="7" t="s">
        <v>300</v>
      </c>
      <c r="M35" s="7" t="s">
        <v>301</v>
      </c>
      <c r="N35" s="82">
        <v>111663287.3</v>
      </c>
      <c r="O35" s="7">
        <v>14520</v>
      </c>
      <c r="P35" s="7" t="s">
        <v>302</v>
      </c>
      <c r="Q35" s="7" t="s">
        <v>69</v>
      </c>
      <c r="R35" s="7" t="s">
        <v>70</v>
      </c>
      <c r="S35" s="7">
        <v>44602</v>
      </c>
      <c r="T35" s="7" t="str">
        <f t="shared" si="6"/>
        <v>enero</v>
      </c>
      <c r="U35" s="9">
        <v>43859</v>
      </c>
      <c r="V35" s="7" t="s">
        <v>72</v>
      </c>
      <c r="W35" s="7" t="s">
        <v>308</v>
      </c>
      <c r="X35" s="7" t="s">
        <v>309</v>
      </c>
      <c r="Y35" s="7" t="s">
        <v>303</v>
      </c>
      <c r="Z35" s="7">
        <v>900229503</v>
      </c>
      <c r="AA35" s="7">
        <v>2</v>
      </c>
      <c r="AB35" s="7">
        <v>45620</v>
      </c>
      <c r="AC35" s="5">
        <v>43864</v>
      </c>
      <c r="AD35" s="82">
        <v>69438634.719999999</v>
      </c>
      <c r="AE35" s="82">
        <v>0</v>
      </c>
      <c r="AF35" s="82">
        <v>0</v>
      </c>
      <c r="AG35" s="82">
        <v>0</v>
      </c>
      <c r="AH35" s="82">
        <f t="shared" si="2"/>
        <v>69438634.719999999</v>
      </c>
      <c r="AI35" s="7" t="s">
        <v>108</v>
      </c>
      <c r="AJ35" s="5">
        <v>43860</v>
      </c>
      <c r="AK35" s="7" t="s">
        <v>304</v>
      </c>
      <c r="AL35" s="5">
        <v>43864</v>
      </c>
      <c r="AM35" s="5">
        <v>44135</v>
      </c>
      <c r="AN35" s="17">
        <f t="shared" si="7"/>
        <v>271</v>
      </c>
      <c r="AO35" s="7" t="s">
        <v>310</v>
      </c>
      <c r="AP35" s="7">
        <v>88264550</v>
      </c>
      <c r="AQ35" s="82">
        <v>0</v>
      </c>
      <c r="AR35" s="5">
        <v>0</v>
      </c>
      <c r="AS35" s="82">
        <v>0</v>
      </c>
      <c r="AT35" s="5">
        <v>0</v>
      </c>
      <c r="AU35" s="82">
        <v>0</v>
      </c>
      <c r="AV35" s="5">
        <v>0</v>
      </c>
      <c r="AW35" s="82">
        <v>0</v>
      </c>
      <c r="AX35" s="5">
        <v>0</v>
      </c>
      <c r="AY35" s="82">
        <v>0</v>
      </c>
      <c r="AZ35" s="5">
        <v>0</v>
      </c>
      <c r="BA35" s="82">
        <v>0</v>
      </c>
      <c r="BB35" s="5">
        <v>0</v>
      </c>
      <c r="BC35" s="82">
        <f t="shared" si="1"/>
        <v>69438634.719999999</v>
      </c>
      <c r="BD35" s="7">
        <v>0</v>
      </c>
      <c r="BE35" s="5">
        <v>0</v>
      </c>
      <c r="BF35" s="7">
        <v>0</v>
      </c>
      <c r="BG35" s="83">
        <v>0</v>
      </c>
      <c r="BH35" s="7">
        <v>0</v>
      </c>
      <c r="BI35" s="5">
        <v>0</v>
      </c>
      <c r="BJ35" s="7">
        <v>0</v>
      </c>
      <c r="BK35" s="1">
        <v>0</v>
      </c>
      <c r="BL35" s="7">
        <f t="shared" si="3"/>
        <v>271</v>
      </c>
      <c r="BR35" s="13"/>
      <c r="BS35" s="13"/>
      <c r="BT35" s="13"/>
      <c r="BU35" s="13"/>
      <c r="BV35" s="13"/>
      <c r="BW35" s="13"/>
      <c r="BX35" s="13"/>
      <c r="BY35" s="13"/>
      <c r="BZ35" s="13"/>
      <c r="CA35" s="13"/>
      <c r="CB35" s="16" t="s">
        <v>896</v>
      </c>
      <c r="CC35" s="13"/>
      <c r="CD35" s="13" t="s">
        <v>897</v>
      </c>
    </row>
    <row r="36" spans="1:82" x14ac:dyDescent="0.25">
      <c r="A36" s="7" t="s">
        <v>294</v>
      </c>
      <c r="B36" s="7">
        <v>41</v>
      </c>
      <c r="C36" s="7" t="s">
        <v>125</v>
      </c>
      <c r="D36" s="7" t="s">
        <v>311</v>
      </c>
      <c r="E36" s="7" t="s">
        <v>312</v>
      </c>
      <c r="F36" s="7" t="str">
        <f t="shared" si="0"/>
        <v>enero</v>
      </c>
      <c r="G36" s="9">
        <v>43845</v>
      </c>
      <c r="H36" s="7" t="s">
        <v>297</v>
      </c>
      <c r="I36" s="7" t="s">
        <v>298</v>
      </c>
      <c r="J36" s="7" t="s">
        <v>65</v>
      </c>
      <c r="K36" s="11" t="s">
        <v>313</v>
      </c>
      <c r="L36" s="7" t="s">
        <v>300</v>
      </c>
      <c r="M36" s="7" t="s">
        <v>301</v>
      </c>
      <c r="N36" s="82">
        <v>138817731.08000001</v>
      </c>
      <c r="O36" s="7">
        <v>16520</v>
      </c>
      <c r="P36" s="7" t="s">
        <v>302</v>
      </c>
      <c r="Q36" s="7" t="s">
        <v>314</v>
      </c>
      <c r="R36" s="7" t="s">
        <v>77</v>
      </c>
      <c r="S36" s="7" t="s">
        <v>77</v>
      </c>
      <c r="T36" s="7" t="str">
        <f t="shared" si="6"/>
        <v>enero</v>
      </c>
      <c r="U36" s="9">
        <v>0</v>
      </c>
      <c r="V36" s="7" t="s">
        <v>77</v>
      </c>
      <c r="W36" s="7" t="s">
        <v>77</v>
      </c>
      <c r="X36" s="7" t="s">
        <v>77</v>
      </c>
      <c r="Y36" s="7" t="s">
        <v>77</v>
      </c>
      <c r="Z36" s="7" t="s">
        <v>77</v>
      </c>
      <c r="AA36" s="7"/>
      <c r="AB36" s="7" t="s">
        <v>77</v>
      </c>
      <c r="AC36" s="5" t="s">
        <v>77</v>
      </c>
      <c r="AD36" s="82">
        <v>0</v>
      </c>
      <c r="AE36" s="82">
        <v>0</v>
      </c>
      <c r="AF36" s="82">
        <v>0</v>
      </c>
      <c r="AG36" s="82">
        <v>0</v>
      </c>
      <c r="AH36" s="82">
        <f t="shared" si="2"/>
        <v>0</v>
      </c>
      <c r="AI36" s="7" t="s">
        <v>77</v>
      </c>
      <c r="AJ36" s="5">
        <v>0</v>
      </c>
      <c r="AK36" s="7" t="s">
        <v>77</v>
      </c>
      <c r="AL36" s="5">
        <v>0</v>
      </c>
      <c r="AM36" s="5">
        <v>0</v>
      </c>
      <c r="AN36" s="17">
        <f t="shared" si="7"/>
        <v>0</v>
      </c>
      <c r="AO36" s="7" t="s">
        <v>77</v>
      </c>
      <c r="AP36" s="7" t="s">
        <v>77</v>
      </c>
      <c r="AQ36" s="82">
        <v>0</v>
      </c>
      <c r="AR36" s="5">
        <v>0</v>
      </c>
      <c r="AS36" s="82">
        <v>0</v>
      </c>
      <c r="AT36" s="5">
        <v>0</v>
      </c>
      <c r="AU36" s="82">
        <v>0</v>
      </c>
      <c r="AV36" s="5">
        <v>0</v>
      </c>
      <c r="AW36" s="82">
        <v>0</v>
      </c>
      <c r="AX36" s="5">
        <v>0</v>
      </c>
      <c r="AY36" s="82">
        <v>0</v>
      </c>
      <c r="AZ36" s="5">
        <v>0</v>
      </c>
      <c r="BA36" s="82">
        <v>0</v>
      </c>
      <c r="BB36" s="5">
        <v>0</v>
      </c>
      <c r="BC36" s="82">
        <f t="shared" si="1"/>
        <v>0</v>
      </c>
      <c r="BD36" s="7">
        <v>0</v>
      </c>
      <c r="BE36" s="5">
        <v>0</v>
      </c>
      <c r="BF36" s="7">
        <v>0</v>
      </c>
      <c r="BG36" s="83">
        <v>0</v>
      </c>
      <c r="BH36" s="7">
        <v>0</v>
      </c>
      <c r="BI36" s="5">
        <v>0</v>
      </c>
      <c r="BJ36" s="7">
        <v>0</v>
      </c>
      <c r="BK36" s="1">
        <v>0</v>
      </c>
      <c r="BL36" s="7">
        <f t="shared" si="3"/>
        <v>0</v>
      </c>
      <c r="BR36" s="13"/>
      <c r="BS36" s="13"/>
      <c r="BT36" s="13"/>
      <c r="BU36" s="13"/>
      <c r="BV36" s="13"/>
      <c r="BW36" s="13"/>
      <c r="BX36" s="13"/>
      <c r="BY36" s="13"/>
      <c r="BZ36" s="13"/>
      <c r="CA36" s="13"/>
      <c r="CB36" s="16" t="s">
        <v>388</v>
      </c>
      <c r="CC36" s="13"/>
      <c r="CD36" s="13" t="s">
        <v>898</v>
      </c>
    </row>
    <row r="37" spans="1:82" x14ac:dyDescent="0.25">
      <c r="A37" s="7" t="s">
        <v>58</v>
      </c>
      <c r="B37" s="7">
        <v>1</v>
      </c>
      <c r="C37" s="7" t="s">
        <v>97</v>
      </c>
      <c r="D37" s="7" t="s">
        <v>315</v>
      </c>
      <c r="E37" s="7" t="s">
        <v>316</v>
      </c>
      <c r="F37" s="7" t="str">
        <f t="shared" si="0"/>
        <v>enero</v>
      </c>
      <c r="G37" s="9">
        <v>43852</v>
      </c>
      <c r="H37" s="7" t="s">
        <v>113</v>
      </c>
      <c r="I37" s="7" t="s">
        <v>217</v>
      </c>
      <c r="J37" s="7" t="s">
        <v>65</v>
      </c>
      <c r="K37" s="11" t="s">
        <v>317</v>
      </c>
      <c r="L37" s="7">
        <v>80111600</v>
      </c>
      <c r="M37" s="7" t="s">
        <v>318</v>
      </c>
      <c r="N37" s="82">
        <v>52000000</v>
      </c>
      <c r="O37" s="7">
        <v>9120</v>
      </c>
      <c r="P37" s="7" t="s">
        <v>220</v>
      </c>
      <c r="Q37" s="7" t="s">
        <v>69</v>
      </c>
      <c r="R37" s="7" t="s">
        <v>70</v>
      </c>
      <c r="S37" s="7" t="s">
        <v>319</v>
      </c>
      <c r="T37" s="7" t="str">
        <f t="shared" si="6"/>
        <v>enero</v>
      </c>
      <c r="U37" s="9">
        <v>43852</v>
      </c>
      <c r="V37" s="7" t="s">
        <v>223</v>
      </c>
      <c r="W37" s="7" t="s">
        <v>73</v>
      </c>
      <c r="X37" s="7" t="s">
        <v>74</v>
      </c>
      <c r="Y37" s="7" t="s">
        <v>320</v>
      </c>
      <c r="Z37" s="7">
        <v>1015435352</v>
      </c>
      <c r="AA37" s="7"/>
      <c r="AB37" s="7">
        <v>38320</v>
      </c>
      <c r="AC37" s="5">
        <v>43852</v>
      </c>
      <c r="AD37" s="82">
        <v>52000000</v>
      </c>
      <c r="AE37" s="82">
        <v>0</v>
      </c>
      <c r="AF37" s="82">
        <v>0</v>
      </c>
      <c r="AG37" s="82">
        <v>0</v>
      </c>
      <c r="AH37" s="82">
        <f t="shared" si="2"/>
        <v>52000000</v>
      </c>
      <c r="AI37" s="7" t="s">
        <v>76</v>
      </c>
      <c r="AJ37" s="5">
        <v>0</v>
      </c>
      <c r="AK37" s="7" t="s">
        <v>77</v>
      </c>
      <c r="AL37" s="5">
        <v>43852</v>
      </c>
      <c r="AM37" s="5">
        <v>44156</v>
      </c>
      <c r="AN37" s="17">
        <f t="shared" si="7"/>
        <v>304</v>
      </c>
      <c r="AO37" s="7" t="s">
        <v>321</v>
      </c>
      <c r="AP37" s="7">
        <v>79994053</v>
      </c>
      <c r="AQ37" s="82">
        <v>0</v>
      </c>
      <c r="AR37" s="5">
        <v>0</v>
      </c>
      <c r="AS37" s="82">
        <v>0</v>
      </c>
      <c r="AT37" s="5">
        <v>0</v>
      </c>
      <c r="AU37" s="82">
        <v>0</v>
      </c>
      <c r="AV37" s="5">
        <v>0</v>
      </c>
      <c r="AW37" s="82">
        <v>0</v>
      </c>
      <c r="AX37" s="5">
        <v>0</v>
      </c>
      <c r="AY37" s="82">
        <v>0</v>
      </c>
      <c r="AZ37" s="5">
        <v>0</v>
      </c>
      <c r="BA37" s="82">
        <v>0</v>
      </c>
      <c r="BB37" s="5">
        <v>0</v>
      </c>
      <c r="BC37" s="82">
        <f t="shared" si="1"/>
        <v>52000000</v>
      </c>
      <c r="BD37" s="7">
        <v>0</v>
      </c>
      <c r="BE37" s="5">
        <v>0</v>
      </c>
      <c r="BF37" s="7">
        <v>0</v>
      </c>
      <c r="BG37" s="83">
        <v>0</v>
      </c>
      <c r="BH37" s="7">
        <v>0</v>
      </c>
      <c r="BI37" s="5">
        <v>0</v>
      </c>
      <c r="BJ37" s="7">
        <v>0</v>
      </c>
      <c r="BK37" s="1">
        <v>0</v>
      </c>
      <c r="BL37" s="7">
        <f t="shared" si="3"/>
        <v>304</v>
      </c>
      <c r="BR37" s="13"/>
      <c r="BS37" s="13"/>
      <c r="BT37" s="13"/>
      <c r="BU37" s="13"/>
      <c r="BV37" s="13"/>
      <c r="BW37" s="13"/>
      <c r="BX37" s="13"/>
      <c r="BY37" s="13"/>
      <c r="BZ37" s="13"/>
      <c r="CA37" s="13"/>
      <c r="CB37" s="16" t="s">
        <v>899</v>
      </c>
      <c r="CC37" s="13"/>
      <c r="CD37" s="13" t="s">
        <v>204</v>
      </c>
    </row>
    <row r="38" spans="1:82" x14ac:dyDescent="0.25">
      <c r="A38" s="7" t="s">
        <v>58</v>
      </c>
      <c r="B38" s="7">
        <v>35</v>
      </c>
      <c r="C38" s="7" t="s">
        <v>183</v>
      </c>
      <c r="D38" s="7" t="s">
        <v>322</v>
      </c>
      <c r="E38" s="7" t="s">
        <v>323</v>
      </c>
      <c r="F38" s="7" t="str">
        <f t="shared" ref="F38:F69" si="8">TEXT(G38,"mmmm")</f>
        <v>enero</v>
      </c>
      <c r="G38" s="9">
        <v>43852</v>
      </c>
      <c r="H38" s="7" t="s">
        <v>113</v>
      </c>
      <c r="I38" s="7" t="s">
        <v>217</v>
      </c>
      <c r="J38" s="7" t="s">
        <v>324</v>
      </c>
      <c r="K38" s="11" t="s">
        <v>325</v>
      </c>
      <c r="L38" s="7" t="s">
        <v>274</v>
      </c>
      <c r="M38" s="7" t="s">
        <v>326</v>
      </c>
      <c r="N38" s="82">
        <v>28952000</v>
      </c>
      <c r="O38" s="7">
        <v>12420</v>
      </c>
      <c r="P38" s="7" t="s">
        <v>267</v>
      </c>
      <c r="Q38" s="7" t="s">
        <v>69</v>
      </c>
      <c r="R38" s="7" t="s">
        <v>70</v>
      </c>
      <c r="S38" s="7" t="s">
        <v>327</v>
      </c>
      <c r="T38" s="7" t="str">
        <f t="shared" si="6"/>
        <v>enero</v>
      </c>
      <c r="U38" s="9">
        <v>43852</v>
      </c>
      <c r="V38" s="7" t="s">
        <v>223</v>
      </c>
      <c r="W38" s="7" t="s">
        <v>73</v>
      </c>
      <c r="X38" s="7" t="s">
        <v>74</v>
      </c>
      <c r="Y38" s="7" t="s">
        <v>328</v>
      </c>
      <c r="Z38" s="7">
        <v>1026280656</v>
      </c>
      <c r="AA38" s="7"/>
      <c r="AB38" s="7">
        <v>38220</v>
      </c>
      <c r="AC38" s="5">
        <v>43852</v>
      </c>
      <c r="AD38" s="82">
        <v>28952000</v>
      </c>
      <c r="AE38" s="82">
        <v>0</v>
      </c>
      <c r="AF38" s="82">
        <v>0</v>
      </c>
      <c r="AG38" s="82">
        <v>0</v>
      </c>
      <c r="AH38" s="82">
        <f t="shared" si="2"/>
        <v>28952000</v>
      </c>
      <c r="AI38" s="7" t="s">
        <v>76</v>
      </c>
      <c r="AJ38" s="5">
        <v>0</v>
      </c>
      <c r="AK38" s="7" t="s">
        <v>77</v>
      </c>
      <c r="AL38" s="5">
        <v>43852</v>
      </c>
      <c r="AM38" s="5">
        <v>44096</v>
      </c>
      <c r="AN38" s="17">
        <f t="shared" si="7"/>
        <v>244</v>
      </c>
      <c r="AO38" s="7" t="s">
        <v>232</v>
      </c>
      <c r="AP38" s="7">
        <v>79572017</v>
      </c>
      <c r="AQ38" s="82">
        <v>0</v>
      </c>
      <c r="AR38" s="5">
        <v>0</v>
      </c>
      <c r="AS38" s="82">
        <v>0</v>
      </c>
      <c r="AT38" s="5">
        <v>0</v>
      </c>
      <c r="AU38" s="82">
        <v>0</v>
      </c>
      <c r="AV38" s="5">
        <v>0</v>
      </c>
      <c r="AW38" s="82">
        <v>0</v>
      </c>
      <c r="AX38" s="5">
        <v>0</v>
      </c>
      <c r="AY38" s="82">
        <v>0</v>
      </c>
      <c r="AZ38" s="5">
        <v>0</v>
      </c>
      <c r="BA38" s="82">
        <v>0</v>
      </c>
      <c r="BB38" s="5">
        <v>0</v>
      </c>
      <c r="BC38" s="82">
        <f t="shared" ref="BC38:BC69" si="9">+AD38+AQ38+AS38+AU38+AW38+AY38-BA38</f>
        <v>28952000</v>
      </c>
      <c r="BD38" s="7">
        <v>0</v>
      </c>
      <c r="BE38" s="5">
        <v>0</v>
      </c>
      <c r="BF38" s="7">
        <v>0</v>
      </c>
      <c r="BG38" s="83">
        <v>0</v>
      </c>
      <c r="BH38" s="7">
        <v>0</v>
      </c>
      <c r="BI38" s="5">
        <v>0</v>
      </c>
      <c r="BJ38" s="7">
        <v>0</v>
      </c>
      <c r="BK38" s="1">
        <v>0</v>
      </c>
      <c r="BL38" s="7">
        <f t="shared" si="3"/>
        <v>244</v>
      </c>
      <c r="BR38" s="13"/>
      <c r="BS38" s="13"/>
      <c r="BT38" s="13"/>
      <c r="BU38" s="13"/>
      <c r="BV38" s="13"/>
      <c r="BW38" s="13"/>
      <c r="BX38" s="13"/>
      <c r="BY38" s="13"/>
      <c r="BZ38" s="13"/>
      <c r="CA38" s="13"/>
      <c r="CB38" s="16" t="s">
        <v>900</v>
      </c>
      <c r="CC38" s="13"/>
      <c r="CD38" s="13" t="s">
        <v>901</v>
      </c>
    </row>
    <row r="39" spans="1:82" x14ac:dyDescent="0.25">
      <c r="A39" s="7" t="s">
        <v>58</v>
      </c>
      <c r="B39" s="7">
        <v>6</v>
      </c>
      <c r="C39" s="7" t="s">
        <v>79</v>
      </c>
      <c r="D39" s="7" t="s">
        <v>329</v>
      </c>
      <c r="E39" s="7" t="s">
        <v>330</v>
      </c>
      <c r="F39" s="7" t="str">
        <f t="shared" si="8"/>
        <v>enero</v>
      </c>
      <c r="G39" s="9">
        <v>43853</v>
      </c>
      <c r="H39" s="7" t="s">
        <v>113</v>
      </c>
      <c r="I39" s="7" t="s">
        <v>217</v>
      </c>
      <c r="J39" s="7" t="s">
        <v>264</v>
      </c>
      <c r="K39" s="11" t="s">
        <v>331</v>
      </c>
      <c r="L39" s="7">
        <v>80161500</v>
      </c>
      <c r="M39" s="7" t="s">
        <v>318</v>
      </c>
      <c r="N39" s="82">
        <v>43428000</v>
      </c>
      <c r="O39" s="7">
        <v>13120</v>
      </c>
      <c r="P39" s="7" t="s">
        <v>267</v>
      </c>
      <c r="Q39" s="7" t="s">
        <v>69</v>
      </c>
      <c r="R39" s="7" t="s">
        <v>70</v>
      </c>
      <c r="S39" s="7" t="s">
        <v>332</v>
      </c>
      <c r="T39" s="7" t="str">
        <f t="shared" si="6"/>
        <v>enero</v>
      </c>
      <c r="U39" s="9">
        <v>43857</v>
      </c>
      <c r="V39" s="7" t="s">
        <v>223</v>
      </c>
      <c r="W39" s="7" t="s">
        <v>73</v>
      </c>
      <c r="X39" s="7" t="s">
        <v>74</v>
      </c>
      <c r="Y39" s="7" t="s">
        <v>333</v>
      </c>
      <c r="Z39" s="7">
        <v>79948689</v>
      </c>
      <c r="AA39" s="7"/>
      <c r="AB39" s="7">
        <v>41420</v>
      </c>
      <c r="AC39" s="5">
        <v>43857</v>
      </c>
      <c r="AD39" s="82">
        <v>43428000</v>
      </c>
      <c r="AE39" s="82">
        <v>0</v>
      </c>
      <c r="AF39" s="82">
        <v>0</v>
      </c>
      <c r="AG39" s="82">
        <v>0</v>
      </c>
      <c r="AH39" s="82">
        <f t="shared" ref="AH39:AH70" si="10">+AD39+AE39+AF39+AG39</f>
        <v>43428000</v>
      </c>
      <c r="AI39" s="7" t="s">
        <v>76</v>
      </c>
      <c r="AJ39" s="5">
        <v>0</v>
      </c>
      <c r="AK39" s="7" t="s">
        <v>77</v>
      </c>
      <c r="AL39" s="5">
        <v>43859</v>
      </c>
      <c r="AM39" s="5">
        <v>44072</v>
      </c>
      <c r="AN39" s="17">
        <f t="shared" si="7"/>
        <v>213</v>
      </c>
      <c r="AO39" s="7" t="s">
        <v>270</v>
      </c>
      <c r="AP39" s="7">
        <v>94486941</v>
      </c>
      <c r="AQ39" s="82">
        <v>0</v>
      </c>
      <c r="AR39" s="5">
        <v>0</v>
      </c>
      <c r="AS39" s="82">
        <v>0</v>
      </c>
      <c r="AT39" s="5">
        <v>0</v>
      </c>
      <c r="AU39" s="82">
        <v>0</v>
      </c>
      <c r="AV39" s="5">
        <v>0</v>
      </c>
      <c r="AW39" s="82">
        <v>0</v>
      </c>
      <c r="AX39" s="5">
        <v>0</v>
      </c>
      <c r="AY39" s="82">
        <v>0</v>
      </c>
      <c r="AZ39" s="5">
        <v>0</v>
      </c>
      <c r="BA39" s="82">
        <v>0</v>
      </c>
      <c r="BB39" s="5">
        <v>0</v>
      </c>
      <c r="BC39" s="82">
        <f t="shared" si="9"/>
        <v>43428000</v>
      </c>
      <c r="BD39" s="7">
        <v>0</v>
      </c>
      <c r="BE39" s="5">
        <v>0</v>
      </c>
      <c r="BF39" s="7">
        <v>0</v>
      </c>
      <c r="BG39" s="83">
        <v>0</v>
      </c>
      <c r="BH39" s="7">
        <v>0</v>
      </c>
      <c r="BI39" s="5">
        <v>0</v>
      </c>
      <c r="BJ39" s="7">
        <v>0</v>
      </c>
      <c r="BK39" s="1">
        <v>0</v>
      </c>
      <c r="BL39" s="7">
        <f t="shared" si="3"/>
        <v>213</v>
      </c>
      <c r="BR39" s="13"/>
      <c r="BS39" s="13"/>
      <c r="BT39" s="13"/>
      <c r="BU39" s="13"/>
      <c r="BV39" s="13"/>
      <c r="BW39" s="13"/>
      <c r="BX39" s="13"/>
      <c r="BY39" s="13"/>
      <c r="BZ39" s="13"/>
      <c r="CA39" s="13"/>
      <c r="CB39" s="16" t="s">
        <v>902</v>
      </c>
      <c r="CC39" s="13"/>
      <c r="CD39" s="13" t="s">
        <v>903</v>
      </c>
    </row>
    <row r="40" spans="1:82" x14ac:dyDescent="0.25">
      <c r="A40" s="7" t="s">
        <v>58</v>
      </c>
      <c r="B40" s="7">
        <v>12</v>
      </c>
      <c r="C40" s="7" t="s">
        <v>125</v>
      </c>
      <c r="D40" s="7" t="s">
        <v>334</v>
      </c>
      <c r="E40" s="7" t="s">
        <v>335</v>
      </c>
      <c r="F40" s="7" t="str">
        <f t="shared" si="8"/>
        <v>enero</v>
      </c>
      <c r="G40" s="9">
        <v>43853</v>
      </c>
      <c r="H40" s="7" t="s">
        <v>113</v>
      </c>
      <c r="I40" s="7" t="s">
        <v>217</v>
      </c>
      <c r="J40" s="7" t="s">
        <v>208</v>
      </c>
      <c r="K40" s="11" t="s">
        <v>336</v>
      </c>
      <c r="L40" s="7">
        <v>801615</v>
      </c>
      <c r="M40" s="7" t="s">
        <v>337</v>
      </c>
      <c r="N40" s="82">
        <v>39809000</v>
      </c>
      <c r="O40" s="7">
        <v>13320</v>
      </c>
      <c r="P40" s="7" t="s">
        <v>338</v>
      </c>
      <c r="Q40" s="7" t="s">
        <v>69</v>
      </c>
      <c r="R40" s="7" t="s">
        <v>70</v>
      </c>
      <c r="S40" s="7" t="s">
        <v>339</v>
      </c>
      <c r="T40" s="7" t="str">
        <f t="shared" si="6"/>
        <v>enero</v>
      </c>
      <c r="U40" s="9">
        <v>43859</v>
      </c>
      <c r="V40" s="7" t="s">
        <v>223</v>
      </c>
      <c r="W40" s="7" t="s">
        <v>73</v>
      </c>
      <c r="X40" s="7" t="s">
        <v>74</v>
      </c>
      <c r="Y40" s="7" t="s">
        <v>340</v>
      </c>
      <c r="Z40" s="7">
        <v>52258308</v>
      </c>
      <c r="AA40" s="7"/>
      <c r="AB40" s="7">
        <v>42620</v>
      </c>
      <c r="AC40" s="5">
        <v>43859</v>
      </c>
      <c r="AD40" s="82">
        <v>39809000</v>
      </c>
      <c r="AE40" s="82">
        <v>0</v>
      </c>
      <c r="AF40" s="82">
        <v>0</v>
      </c>
      <c r="AG40" s="82">
        <v>0</v>
      </c>
      <c r="AH40" s="82">
        <f t="shared" si="10"/>
        <v>39809000</v>
      </c>
      <c r="AI40" s="7" t="s">
        <v>76</v>
      </c>
      <c r="AJ40" s="5">
        <v>0</v>
      </c>
      <c r="AK40" s="7" t="s">
        <v>77</v>
      </c>
      <c r="AL40" s="5">
        <v>43859</v>
      </c>
      <c r="AM40" s="5">
        <v>44074</v>
      </c>
      <c r="AN40" s="17">
        <f t="shared" si="7"/>
        <v>215</v>
      </c>
      <c r="AO40" s="7" t="s">
        <v>213</v>
      </c>
      <c r="AP40" s="7">
        <v>39774921</v>
      </c>
      <c r="AQ40" s="82">
        <v>0</v>
      </c>
      <c r="AR40" s="5">
        <v>0</v>
      </c>
      <c r="AS40" s="82">
        <v>0</v>
      </c>
      <c r="AT40" s="5">
        <v>0</v>
      </c>
      <c r="AU40" s="82">
        <v>0</v>
      </c>
      <c r="AV40" s="5">
        <v>0</v>
      </c>
      <c r="AW40" s="82">
        <v>0</v>
      </c>
      <c r="AX40" s="5">
        <v>0</v>
      </c>
      <c r="AY40" s="82">
        <v>0</v>
      </c>
      <c r="AZ40" s="5">
        <v>0</v>
      </c>
      <c r="BA40" s="82">
        <v>0</v>
      </c>
      <c r="BB40" s="5">
        <v>0</v>
      </c>
      <c r="BC40" s="82">
        <f t="shared" si="9"/>
        <v>39809000</v>
      </c>
      <c r="BD40" s="7">
        <v>0</v>
      </c>
      <c r="BE40" s="5">
        <v>0</v>
      </c>
      <c r="BF40" s="7">
        <v>0</v>
      </c>
      <c r="BG40" s="83">
        <v>0</v>
      </c>
      <c r="BH40" s="7">
        <v>0</v>
      </c>
      <c r="BI40" s="5">
        <v>0</v>
      </c>
      <c r="BJ40" s="7">
        <v>0</v>
      </c>
      <c r="BK40" s="1">
        <v>0</v>
      </c>
      <c r="BL40" s="7">
        <f t="shared" si="3"/>
        <v>215</v>
      </c>
      <c r="BR40" s="13"/>
      <c r="BS40" s="13"/>
      <c r="BT40" s="13"/>
      <c r="BU40" s="13"/>
      <c r="BV40" s="13"/>
      <c r="BW40" s="13"/>
      <c r="BX40" s="13"/>
      <c r="BY40" s="13"/>
      <c r="BZ40" s="13"/>
      <c r="CA40" s="13"/>
      <c r="CB40" s="16" t="s">
        <v>512</v>
      </c>
      <c r="CC40" s="13"/>
      <c r="CD40" s="13" t="s">
        <v>109</v>
      </c>
    </row>
    <row r="41" spans="1:82" x14ac:dyDescent="0.25">
      <c r="A41" s="7" t="s">
        <v>294</v>
      </c>
      <c r="B41" s="7">
        <v>51</v>
      </c>
      <c r="C41" s="7" t="s">
        <v>97</v>
      </c>
      <c r="D41" s="7" t="s">
        <v>341</v>
      </c>
      <c r="E41" s="7">
        <v>79814</v>
      </c>
      <c r="F41" s="7" t="str">
        <f t="shared" si="8"/>
        <v>enero</v>
      </c>
      <c r="G41" s="9">
        <v>43853</v>
      </c>
      <c r="H41" s="7" t="s">
        <v>297</v>
      </c>
      <c r="I41" s="7" t="s">
        <v>298</v>
      </c>
      <c r="J41" s="7" t="s">
        <v>242</v>
      </c>
      <c r="K41" s="11" t="s">
        <v>342</v>
      </c>
      <c r="L41" s="7">
        <v>90121502</v>
      </c>
      <c r="M41" s="7" t="s">
        <v>343</v>
      </c>
      <c r="N41" s="82">
        <v>1157000000</v>
      </c>
      <c r="O41" s="7">
        <v>12720</v>
      </c>
      <c r="P41" s="7" t="s">
        <v>344</v>
      </c>
      <c r="Q41" s="7" t="s">
        <v>69</v>
      </c>
      <c r="R41" s="7" t="s">
        <v>70</v>
      </c>
      <c r="S41" s="7" t="s">
        <v>345</v>
      </c>
      <c r="T41" s="7" t="str">
        <f t="shared" si="6"/>
        <v>febrero</v>
      </c>
      <c r="U41" s="9">
        <v>43868</v>
      </c>
      <c r="V41" s="7" t="s">
        <v>346</v>
      </c>
      <c r="W41" s="7" t="s">
        <v>73</v>
      </c>
      <c r="X41" s="7" t="s">
        <v>74</v>
      </c>
      <c r="Y41" s="7" t="s">
        <v>347</v>
      </c>
      <c r="Z41" s="7">
        <v>800075003</v>
      </c>
      <c r="AA41" s="7">
        <v>6</v>
      </c>
      <c r="AB41" s="7">
        <v>50520</v>
      </c>
      <c r="AC41" s="5">
        <v>43868</v>
      </c>
      <c r="AD41" s="82">
        <v>1157000000</v>
      </c>
      <c r="AE41" s="82">
        <v>0</v>
      </c>
      <c r="AF41" s="82">
        <v>0</v>
      </c>
      <c r="AG41" s="82">
        <v>0</v>
      </c>
      <c r="AH41" s="82">
        <f t="shared" si="10"/>
        <v>1157000000</v>
      </c>
      <c r="AI41" s="7" t="s">
        <v>108</v>
      </c>
      <c r="AJ41" s="5">
        <v>43868</v>
      </c>
      <c r="AK41" s="7" t="s">
        <v>348</v>
      </c>
      <c r="AL41" s="5">
        <v>43868</v>
      </c>
      <c r="AM41" s="5">
        <v>44196</v>
      </c>
      <c r="AN41" s="17">
        <f t="shared" si="7"/>
        <v>328</v>
      </c>
      <c r="AO41" s="7" t="s">
        <v>349</v>
      </c>
      <c r="AP41" s="7">
        <v>52853481</v>
      </c>
      <c r="AQ41" s="82">
        <v>0</v>
      </c>
      <c r="AR41" s="5">
        <v>0</v>
      </c>
      <c r="AS41" s="82">
        <v>0</v>
      </c>
      <c r="AT41" s="5">
        <v>0</v>
      </c>
      <c r="AU41" s="82">
        <v>0</v>
      </c>
      <c r="AV41" s="5">
        <v>0</v>
      </c>
      <c r="AW41" s="82">
        <v>0</v>
      </c>
      <c r="AX41" s="5">
        <v>0</v>
      </c>
      <c r="AY41" s="82">
        <v>0</v>
      </c>
      <c r="AZ41" s="5">
        <v>0</v>
      </c>
      <c r="BA41" s="82">
        <v>0</v>
      </c>
      <c r="BB41" s="5">
        <v>0</v>
      </c>
      <c r="BC41" s="82">
        <f t="shared" si="9"/>
        <v>1157000000</v>
      </c>
      <c r="BD41" s="7">
        <v>0</v>
      </c>
      <c r="BE41" s="5">
        <v>0</v>
      </c>
      <c r="BF41" s="7">
        <v>0</v>
      </c>
      <c r="BG41" s="83">
        <v>0</v>
      </c>
      <c r="BH41" s="7">
        <v>0</v>
      </c>
      <c r="BI41" s="5">
        <v>0</v>
      </c>
      <c r="BJ41" s="7">
        <v>0</v>
      </c>
      <c r="BK41" s="1">
        <v>0</v>
      </c>
      <c r="BL41" s="7">
        <f t="shared" si="3"/>
        <v>328</v>
      </c>
      <c r="BR41" s="13"/>
      <c r="BS41" s="13"/>
      <c r="BT41" s="13"/>
      <c r="BU41" s="13"/>
      <c r="BV41" s="13"/>
      <c r="BW41" s="13"/>
      <c r="BX41" s="13"/>
      <c r="BY41" s="13"/>
      <c r="BZ41" s="13"/>
      <c r="CA41" s="13"/>
      <c r="CB41" s="16" t="s">
        <v>904</v>
      </c>
      <c r="CC41" s="13"/>
      <c r="CD41" s="13" t="s">
        <v>348</v>
      </c>
    </row>
    <row r="42" spans="1:82" x14ac:dyDescent="0.25">
      <c r="A42" s="7" t="s">
        <v>58</v>
      </c>
      <c r="B42" s="7">
        <v>53</v>
      </c>
      <c r="C42" s="7" t="s">
        <v>125</v>
      </c>
      <c r="D42" s="7" t="s">
        <v>350</v>
      </c>
      <c r="E42" s="7" t="s">
        <v>351</v>
      </c>
      <c r="F42" s="7" t="str">
        <f t="shared" si="8"/>
        <v>enero</v>
      </c>
      <c r="G42" s="9">
        <v>43854</v>
      </c>
      <c r="H42" s="7" t="s">
        <v>83</v>
      </c>
      <c r="I42" s="7" t="s">
        <v>352</v>
      </c>
      <c r="J42" s="7" t="s">
        <v>264</v>
      </c>
      <c r="K42" s="11" t="s">
        <v>353</v>
      </c>
      <c r="L42" s="7" t="s">
        <v>354</v>
      </c>
      <c r="M42" s="7" t="s">
        <v>355</v>
      </c>
      <c r="N42" s="82">
        <v>2882779474</v>
      </c>
      <c r="O42" s="7">
        <v>13220</v>
      </c>
      <c r="P42" s="7" t="s">
        <v>105</v>
      </c>
      <c r="Q42" s="7" t="s">
        <v>356</v>
      </c>
      <c r="R42" s="7" t="s">
        <v>77</v>
      </c>
      <c r="S42" s="7" t="s">
        <v>77</v>
      </c>
      <c r="T42" s="7" t="str">
        <f t="shared" si="6"/>
        <v>enero</v>
      </c>
      <c r="U42" s="9">
        <v>0</v>
      </c>
      <c r="V42" s="7" t="s">
        <v>77</v>
      </c>
      <c r="W42" s="7" t="s">
        <v>77</v>
      </c>
      <c r="X42" s="7" t="s">
        <v>77</v>
      </c>
      <c r="Y42" s="7" t="s">
        <v>77</v>
      </c>
      <c r="Z42" s="7" t="s">
        <v>77</v>
      </c>
      <c r="AA42" s="7"/>
      <c r="AB42" s="7" t="s">
        <v>77</v>
      </c>
      <c r="AC42" s="5">
        <v>0</v>
      </c>
      <c r="AD42" s="82">
        <v>0</v>
      </c>
      <c r="AE42" s="82">
        <v>0</v>
      </c>
      <c r="AF42" s="82">
        <v>0</v>
      </c>
      <c r="AG42" s="82">
        <v>0</v>
      </c>
      <c r="AH42" s="82">
        <f t="shared" si="10"/>
        <v>0</v>
      </c>
      <c r="AI42" s="7" t="s">
        <v>77</v>
      </c>
      <c r="AJ42" s="5">
        <v>0</v>
      </c>
      <c r="AK42" s="7" t="s">
        <v>77</v>
      </c>
      <c r="AL42" s="5">
        <v>0</v>
      </c>
      <c r="AM42" s="5">
        <v>0</v>
      </c>
      <c r="AN42" s="17">
        <f t="shared" si="7"/>
        <v>0</v>
      </c>
      <c r="AO42" s="7" t="s">
        <v>77</v>
      </c>
      <c r="AP42" s="7" t="s">
        <v>77</v>
      </c>
      <c r="AQ42" s="82">
        <v>0</v>
      </c>
      <c r="AR42" s="5">
        <v>0</v>
      </c>
      <c r="AS42" s="82">
        <v>0</v>
      </c>
      <c r="AT42" s="5">
        <v>0</v>
      </c>
      <c r="AU42" s="82">
        <v>0</v>
      </c>
      <c r="AV42" s="5">
        <v>0</v>
      </c>
      <c r="AW42" s="82">
        <v>0</v>
      </c>
      <c r="AX42" s="5">
        <v>0</v>
      </c>
      <c r="AY42" s="82">
        <v>0</v>
      </c>
      <c r="AZ42" s="5">
        <v>0</v>
      </c>
      <c r="BA42" s="82">
        <v>0</v>
      </c>
      <c r="BB42" s="5">
        <v>0</v>
      </c>
      <c r="BC42" s="82">
        <f t="shared" si="9"/>
        <v>0</v>
      </c>
      <c r="BD42" s="7">
        <v>0</v>
      </c>
      <c r="BE42" s="5">
        <v>0</v>
      </c>
      <c r="BF42" s="7">
        <v>0</v>
      </c>
      <c r="BG42" s="83">
        <v>0</v>
      </c>
      <c r="BH42" s="7">
        <v>0</v>
      </c>
      <c r="BI42" s="5">
        <v>0</v>
      </c>
      <c r="BJ42" s="7">
        <v>0</v>
      </c>
      <c r="BK42" s="1">
        <v>0</v>
      </c>
      <c r="BL42" s="7">
        <f t="shared" si="3"/>
        <v>0</v>
      </c>
      <c r="BR42" s="13"/>
      <c r="BS42" s="13"/>
      <c r="BT42" s="13"/>
      <c r="BU42" s="13"/>
      <c r="BV42" s="13"/>
      <c r="BW42" s="13"/>
      <c r="BX42" s="13"/>
      <c r="BY42" s="13"/>
      <c r="BZ42" s="13"/>
      <c r="CA42" s="13"/>
      <c r="CB42" s="16" t="s">
        <v>905</v>
      </c>
      <c r="CC42" s="13"/>
      <c r="CD42" s="13" t="s">
        <v>463</v>
      </c>
    </row>
    <row r="43" spans="1:82" x14ac:dyDescent="0.25">
      <c r="A43" s="7" t="s">
        <v>58</v>
      </c>
      <c r="B43" s="7">
        <v>2</v>
      </c>
      <c r="C43" s="7" t="s">
        <v>59</v>
      </c>
      <c r="D43" s="7" t="s">
        <v>357</v>
      </c>
      <c r="E43" s="7" t="s">
        <v>358</v>
      </c>
      <c r="F43" s="7" t="str">
        <f t="shared" si="8"/>
        <v>enero</v>
      </c>
      <c r="G43" s="9">
        <v>43857</v>
      </c>
      <c r="H43" s="7" t="s">
        <v>113</v>
      </c>
      <c r="I43" s="7" t="s">
        <v>249</v>
      </c>
      <c r="J43" s="7" t="s">
        <v>65</v>
      </c>
      <c r="K43" s="11" t="s">
        <v>359</v>
      </c>
      <c r="L43" s="7">
        <v>80161504</v>
      </c>
      <c r="M43" s="7" t="s">
        <v>360</v>
      </c>
      <c r="N43" s="82">
        <v>32260800</v>
      </c>
      <c r="O43" s="7">
        <v>14020</v>
      </c>
      <c r="P43" s="7" t="s">
        <v>267</v>
      </c>
      <c r="Q43" s="7" t="s">
        <v>69</v>
      </c>
      <c r="R43" s="7" t="s">
        <v>70</v>
      </c>
      <c r="S43" s="7" t="s">
        <v>361</v>
      </c>
      <c r="T43" s="7" t="str">
        <f t="shared" si="6"/>
        <v>enero</v>
      </c>
      <c r="U43" s="9">
        <v>43857</v>
      </c>
      <c r="V43" s="7" t="s">
        <v>253</v>
      </c>
      <c r="W43" s="7" t="s">
        <v>73</v>
      </c>
      <c r="X43" s="7" t="s">
        <v>74</v>
      </c>
      <c r="Y43" s="7" t="s">
        <v>362</v>
      </c>
      <c r="Z43" s="7">
        <v>3001080</v>
      </c>
      <c r="AA43" s="7"/>
      <c r="AB43" s="7">
        <v>40720</v>
      </c>
      <c r="AC43" s="5">
        <v>43857</v>
      </c>
      <c r="AD43" s="82">
        <v>32260800</v>
      </c>
      <c r="AE43" s="82">
        <v>0</v>
      </c>
      <c r="AF43" s="82">
        <v>0</v>
      </c>
      <c r="AG43" s="82">
        <v>0</v>
      </c>
      <c r="AH43" s="82">
        <f t="shared" si="10"/>
        <v>32260800</v>
      </c>
      <c r="AI43" s="7" t="s">
        <v>76</v>
      </c>
      <c r="AJ43" s="5">
        <v>0</v>
      </c>
      <c r="AK43" s="7" t="s">
        <v>77</v>
      </c>
      <c r="AL43" s="5">
        <v>43857</v>
      </c>
      <c r="AM43" s="5">
        <v>44101</v>
      </c>
      <c r="AN43" s="17">
        <f t="shared" si="7"/>
        <v>244</v>
      </c>
      <c r="AO43" s="7" t="s">
        <v>363</v>
      </c>
      <c r="AP43" s="7">
        <v>79987754</v>
      </c>
      <c r="AQ43" s="82">
        <v>0</v>
      </c>
      <c r="AR43" s="5">
        <v>0</v>
      </c>
      <c r="AS43" s="82">
        <v>0</v>
      </c>
      <c r="AT43" s="5">
        <v>0</v>
      </c>
      <c r="AU43" s="82">
        <v>0</v>
      </c>
      <c r="AV43" s="5">
        <v>0</v>
      </c>
      <c r="AW43" s="82">
        <v>0</v>
      </c>
      <c r="AX43" s="5">
        <v>0</v>
      </c>
      <c r="AY43" s="82">
        <v>0</v>
      </c>
      <c r="AZ43" s="5">
        <v>0</v>
      </c>
      <c r="BA43" s="82">
        <v>0</v>
      </c>
      <c r="BB43" s="5">
        <v>0</v>
      </c>
      <c r="BC43" s="82">
        <f t="shared" si="9"/>
        <v>32260800</v>
      </c>
      <c r="BD43" s="7">
        <v>0</v>
      </c>
      <c r="BE43" s="5">
        <v>0</v>
      </c>
      <c r="BF43" s="7">
        <v>0</v>
      </c>
      <c r="BG43" s="83">
        <v>0</v>
      </c>
      <c r="BH43" s="7">
        <v>0</v>
      </c>
      <c r="BI43" s="5">
        <v>0</v>
      </c>
      <c r="BJ43" s="7">
        <v>0</v>
      </c>
      <c r="BK43" s="1">
        <v>0</v>
      </c>
      <c r="BL43" s="7">
        <f t="shared" ref="BL43:BL76" si="11">+BD43+BF43+BH43+BJ43+AN43</f>
        <v>244</v>
      </c>
      <c r="BR43" s="13"/>
      <c r="BS43" s="13"/>
      <c r="BT43" s="13"/>
      <c r="BU43" s="13"/>
      <c r="BV43" s="13"/>
      <c r="BW43" s="13"/>
      <c r="BX43" s="13"/>
      <c r="BY43" s="13"/>
      <c r="BZ43" s="13"/>
      <c r="CA43" s="13"/>
      <c r="CB43" s="16" t="s">
        <v>906</v>
      </c>
      <c r="CC43" s="13"/>
      <c r="CD43" s="13" t="s">
        <v>907</v>
      </c>
    </row>
    <row r="44" spans="1:82" x14ac:dyDescent="0.25">
      <c r="A44" s="7" t="s">
        <v>58</v>
      </c>
      <c r="B44" s="7">
        <v>44</v>
      </c>
      <c r="C44" s="7" t="s">
        <v>183</v>
      </c>
      <c r="D44" s="7" t="s">
        <v>364</v>
      </c>
      <c r="E44" s="7" t="s">
        <v>365</v>
      </c>
      <c r="F44" s="7" t="str">
        <f t="shared" si="8"/>
        <v>enero</v>
      </c>
      <c r="G44" s="9">
        <v>43858</v>
      </c>
      <c r="H44" s="7" t="s">
        <v>63</v>
      </c>
      <c r="I44" s="7" t="s">
        <v>64</v>
      </c>
      <c r="J44" s="7" t="s">
        <v>65</v>
      </c>
      <c r="K44" s="11" t="s">
        <v>366</v>
      </c>
      <c r="L44" s="7" t="s">
        <v>367</v>
      </c>
      <c r="M44" s="7" t="s">
        <v>368</v>
      </c>
      <c r="N44" s="82">
        <v>20400000</v>
      </c>
      <c r="O44" s="7">
        <v>18020</v>
      </c>
      <c r="P44" s="7" t="s">
        <v>369</v>
      </c>
      <c r="Q44" s="7" t="s">
        <v>69</v>
      </c>
      <c r="R44" s="7" t="s">
        <v>70</v>
      </c>
      <c r="S44" s="7" t="s">
        <v>370</v>
      </c>
      <c r="T44" s="7" t="str">
        <f t="shared" si="6"/>
        <v>febrero</v>
      </c>
      <c r="U44" s="9">
        <v>43885</v>
      </c>
      <c r="V44" s="7" t="s">
        <v>371</v>
      </c>
      <c r="W44" s="7" t="s">
        <v>173</v>
      </c>
      <c r="X44" s="7" t="s">
        <v>372</v>
      </c>
      <c r="Y44" s="7" t="s">
        <v>373</v>
      </c>
      <c r="Z44" s="7">
        <v>5297659</v>
      </c>
      <c r="AA44" s="7"/>
      <c r="AB44" s="7">
        <v>66420</v>
      </c>
      <c r="AC44" s="5">
        <v>43886</v>
      </c>
      <c r="AD44" s="82">
        <v>31425350</v>
      </c>
      <c r="AE44" s="82">
        <v>0</v>
      </c>
      <c r="AF44" s="82">
        <v>0</v>
      </c>
      <c r="AG44" s="82">
        <v>0</v>
      </c>
      <c r="AH44" s="82">
        <f t="shared" si="10"/>
        <v>31425350</v>
      </c>
      <c r="AI44" s="7" t="s">
        <v>76</v>
      </c>
      <c r="AJ44" s="5">
        <v>0</v>
      </c>
      <c r="AK44" s="7" t="s">
        <v>77</v>
      </c>
      <c r="AL44" s="5">
        <v>43885</v>
      </c>
      <c r="AM44" s="5">
        <v>44196</v>
      </c>
      <c r="AN44" s="17">
        <f t="shared" si="7"/>
        <v>311</v>
      </c>
      <c r="AO44" s="7" t="s">
        <v>374</v>
      </c>
      <c r="AP44" s="7">
        <v>1070956574</v>
      </c>
      <c r="AQ44" s="82">
        <v>0</v>
      </c>
      <c r="AR44" s="5">
        <v>0</v>
      </c>
      <c r="AS44" s="82">
        <v>0</v>
      </c>
      <c r="AT44" s="5">
        <v>0</v>
      </c>
      <c r="AU44" s="82">
        <v>0</v>
      </c>
      <c r="AV44" s="5">
        <v>0</v>
      </c>
      <c r="AW44" s="82">
        <v>0</v>
      </c>
      <c r="AX44" s="5">
        <v>0</v>
      </c>
      <c r="AY44" s="82">
        <v>0</v>
      </c>
      <c r="AZ44" s="5">
        <v>0</v>
      </c>
      <c r="BA44" s="82">
        <v>0</v>
      </c>
      <c r="BB44" s="5">
        <v>0</v>
      </c>
      <c r="BC44" s="82">
        <f t="shared" si="9"/>
        <v>31425350</v>
      </c>
      <c r="BD44" s="7">
        <v>0</v>
      </c>
      <c r="BE44" s="5">
        <v>0</v>
      </c>
      <c r="BF44" s="7">
        <v>0</v>
      </c>
      <c r="BG44" s="83">
        <v>0</v>
      </c>
      <c r="BH44" s="7">
        <v>0</v>
      </c>
      <c r="BI44" s="5">
        <v>0</v>
      </c>
      <c r="BJ44" s="7">
        <v>0</v>
      </c>
      <c r="BK44" s="1">
        <v>0</v>
      </c>
      <c r="BL44" s="7">
        <f t="shared" si="11"/>
        <v>311</v>
      </c>
      <c r="BR44" s="13"/>
      <c r="BS44" s="13"/>
      <c r="BT44" s="13"/>
      <c r="BU44" s="13"/>
      <c r="BV44" s="13"/>
      <c r="BW44" s="13"/>
      <c r="BX44" s="13"/>
      <c r="BY44" s="13"/>
      <c r="BZ44" s="13"/>
      <c r="CA44" s="13"/>
      <c r="CB44" s="16" t="s">
        <v>174</v>
      </c>
      <c r="CC44" s="13"/>
      <c r="CD44" s="13" t="s">
        <v>908</v>
      </c>
    </row>
    <row r="45" spans="1:82" x14ac:dyDescent="0.25">
      <c r="A45" s="7" t="s">
        <v>58</v>
      </c>
      <c r="B45" s="7">
        <v>45</v>
      </c>
      <c r="C45" s="7" t="s">
        <v>79</v>
      </c>
      <c r="D45" s="7" t="s">
        <v>375</v>
      </c>
      <c r="E45" s="7" t="s">
        <v>376</v>
      </c>
      <c r="F45" s="7" t="str">
        <f t="shared" si="8"/>
        <v>enero</v>
      </c>
      <c r="G45" s="9">
        <v>43858</v>
      </c>
      <c r="H45" s="7" t="s">
        <v>63</v>
      </c>
      <c r="I45" s="7" t="s">
        <v>64</v>
      </c>
      <c r="J45" s="7" t="s">
        <v>65</v>
      </c>
      <c r="K45" s="11" t="s">
        <v>377</v>
      </c>
      <c r="L45" s="7">
        <v>151015505</v>
      </c>
      <c r="M45" s="7" t="s">
        <v>378</v>
      </c>
      <c r="N45" s="82">
        <v>2337500</v>
      </c>
      <c r="O45" s="7">
        <v>18120</v>
      </c>
      <c r="P45" s="7" t="s">
        <v>379</v>
      </c>
      <c r="Q45" s="7" t="s">
        <v>314</v>
      </c>
      <c r="R45" s="7" t="s">
        <v>77</v>
      </c>
      <c r="S45" s="7" t="s">
        <v>77</v>
      </c>
      <c r="T45" s="7" t="str">
        <f t="shared" si="6"/>
        <v>N/A</v>
      </c>
      <c r="U45" s="9" t="s">
        <v>77</v>
      </c>
      <c r="V45" s="7" t="s">
        <v>77</v>
      </c>
      <c r="W45" s="7" t="s">
        <v>77</v>
      </c>
      <c r="X45" s="7" t="s">
        <v>77</v>
      </c>
      <c r="Y45" s="7" t="s">
        <v>77</v>
      </c>
      <c r="Z45" s="7" t="s">
        <v>77</v>
      </c>
      <c r="AA45" s="7" t="s">
        <v>77</v>
      </c>
      <c r="AB45" s="7" t="s">
        <v>77</v>
      </c>
      <c r="AC45" s="5">
        <v>0</v>
      </c>
      <c r="AD45" s="82">
        <v>0</v>
      </c>
      <c r="AE45" s="82">
        <v>0</v>
      </c>
      <c r="AF45" s="82">
        <v>0</v>
      </c>
      <c r="AG45" s="82">
        <v>0</v>
      </c>
      <c r="AH45" s="82">
        <f t="shared" si="10"/>
        <v>0</v>
      </c>
      <c r="AI45" s="7" t="s">
        <v>77</v>
      </c>
      <c r="AJ45" s="5">
        <v>0</v>
      </c>
      <c r="AK45" s="7" t="s">
        <v>77</v>
      </c>
      <c r="AL45" s="5">
        <v>0</v>
      </c>
      <c r="AM45" s="5">
        <v>0</v>
      </c>
      <c r="AN45" s="17">
        <f t="shared" si="7"/>
        <v>0</v>
      </c>
      <c r="AO45" s="7" t="s">
        <v>77</v>
      </c>
      <c r="AP45" s="7" t="s">
        <v>77</v>
      </c>
      <c r="AQ45" s="82">
        <v>0</v>
      </c>
      <c r="AR45" s="5">
        <v>0</v>
      </c>
      <c r="AS45" s="82">
        <v>0</v>
      </c>
      <c r="AT45" s="5">
        <v>0</v>
      </c>
      <c r="AU45" s="82">
        <v>0</v>
      </c>
      <c r="AV45" s="5">
        <v>0</v>
      </c>
      <c r="AW45" s="82">
        <v>0</v>
      </c>
      <c r="AX45" s="5">
        <v>0</v>
      </c>
      <c r="AY45" s="82">
        <v>0</v>
      </c>
      <c r="AZ45" s="5">
        <v>0</v>
      </c>
      <c r="BA45" s="82">
        <v>0</v>
      </c>
      <c r="BB45" s="5">
        <v>0</v>
      </c>
      <c r="BC45" s="82">
        <f t="shared" si="9"/>
        <v>0</v>
      </c>
      <c r="BD45" s="7">
        <v>0</v>
      </c>
      <c r="BE45" s="5">
        <v>0</v>
      </c>
      <c r="BF45" s="7">
        <v>0</v>
      </c>
      <c r="BG45" s="83">
        <v>0</v>
      </c>
      <c r="BH45" s="7">
        <v>0</v>
      </c>
      <c r="BI45" s="5">
        <v>0</v>
      </c>
      <c r="BJ45" s="7">
        <v>0</v>
      </c>
      <c r="BK45" s="1">
        <v>0</v>
      </c>
      <c r="BL45" s="7">
        <f t="shared" si="11"/>
        <v>0</v>
      </c>
      <c r="BR45" s="13"/>
      <c r="BS45" s="13"/>
      <c r="BT45" s="13"/>
      <c r="BU45" s="13"/>
      <c r="BV45" s="13"/>
      <c r="BW45" s="13"/>
      <c r="BX45" s="13"/>
      <c r="BY45" s="13"/>
      <c r="BZ45" s="13"/>
      <c r="CA45" s="13"/>
      <c r="CB45" s="16" t="s">
        <v>909</v>
      </c>
      <c r="CC45" s="13"/>
      <c r="CD45" s="13" t="s">
        <v>910</v>
      </c>
    </row>
    <row r="46" spans="1:82" x14ac:dyDescent="0.25">
      <c r="A46" s="7" t="s">
        <v>58</v>
      </c>
      <c r="B46" s="7">
        <v>46</v>
      </c>
      <c r="C46" s="7" t="s">
        <v>79</v>
      </c>
      <c r="D46" s="7" t="s">
        <v>380</v>
      </c>
      <c r="E46" s="7" t="s">
        <v>381</v>
      </c>
      <c r="F46" s="7" t="str">
        <f t="shared" si="8"/>
        <v>enero</v>
      </c>
      <c r="G46" s="9">
        <v>43858</v>
      </c>
      <c r="H46" s="7" t="s">
        <v>63</v>
      </c>
      <c r="I46" s="7" t="s">
        <v>64</v>
      </c>
      <c r="J46" s="7" t="s">
        <v>65</v>
      </c>
      <c r="K46" s="11" t="s">
        <v>382</v>
      </c>
      <c r="L46" s="7">
        <v>151015505</v>
      </c>
      <c r="M46" s="7" t="s">
        <v>378</v>
      </c>
      <c r="N46" s="82">
        <v>2337500</v>
      </c>
      <c r="O46" s="7">
        <v>18220</v>
      </c>
      <c r="P46" s="7" t="s">
        <v>379</v>
      </c>
      <c r="Q46" s="7" t="s">
        <v>314</v>
      </c>
      <c r="R46" s="7" t="s">
        <v>77</v>
      </c>
      <c r="S46" s="7" t="s">
        <v>77</v>
      </c>
      <c r="T46" s="7" t="str">
        <f t="shared" si="6"/>
        <v>N/A</v>
      </c>
      <c r="U46" s="9" t="s">
        <v>77</v>
      </c>
      <c r="V46" s="7" t="s">
        <v>77</v>
      </c>
      <c r="W46" s="7" t="s">
        <v>77</v>
      </c>
      <c r="X46" s="7" t="s">
        <v>77</v>
      </c>
      <c r="Y46" s="7" t="s">
        <v>77</v>
      </c>
      <c r="Z46" s="7" t="s">
        <v>77</v>
      </c>
      <c r="AA46" s="7" t="s">
        <v>77</v>
      </c>
      <c r="AB46" s="7" t="s">
        <v>77</v>
      </c>
      <c r="AC46" s="5">
        <v>0</v>
      </c>
      <c r="AD46" s="82">
        <v>0</v>
      </c>
      <c r="AE46" s="82">
        <v>0</v>
      </c>
      <c r="AF46" s="82">
        <v>0</v>
      </c>
      <c r="AG46" s="82">
        <v>0</v>
      </c>
      <c r="AH46" s="82">
        <f t="shared" si="10"/>
        <v>0</v>
      </c>
      <c r="AI46" s="7" t="s">
        <v>77</v>
      </c>
      <c r="AJ46" s="5">
        <v>0</v>
      </c>
      <c r="AK46" s="7" t="s">
        <v>77</v>
      </c>
      <c r="AL46" s="5">
        <v>0</v>
      </c>
      <c r="AM46" s="5">
        <v>0</v>
      </c>
      <c r="AN46" s="17">
        <f t="shared" si="7"/>
        <v>0</v>
      </c>
      <c r="AO46" s="7" t="s">
        <v>77</v>
      </c>
      <c r="AP46" s="7" t="s">
        <v>77</v>
      </c>
      <c r="AQ46" s="82">
        <v>0</v>
      </c>
      <c r="AR46" s="5">
        <v>0</v>
      </c>
      <c r="AS46" s="82">
        <v>0</v>
      </c>
      <c r="AT46" s="5">
        <v>0</v>
      </c>
      <c r="AU46" s="82">
        <v>0</v>
      </c>
      <c r="AV46" s="5">
        <v>0</v>
      </c>
      <c r="AW46" s="82">
        <v>0</v>
      </c>
      <c r="AX46" s="5">
        <v>0</v>
      </c>
      <c r="AY46" s="82">
        <v>0</v>
      </c>
      <c r="AZ46" s="5">
        <v>0</v>
      </c>
      <c r="BA46" s="82">
        <v>0</v>
      </c>
      <c r="BB46" s="5">
        <v>0</v>
      </c>
      <c r="BC46" s="82">
        <f t="shared" si="9"/>
        <v>0</v>
      </c>
      <c r="BD46" s="7">
        <v>0</v>
      </c>
      <c r="BE46" s="5">
        <v>0</v>
      </c>
      <c r="BF46" s="7">
        <v>0</v>
      </c>
      <c r="BG46" s="83">
        <v>0</v>
      </c>
      <c r="BH46" s="7">
        <v>0</v>
      </c>
      <c r="BI46" s="5">
        <v>0</v>
      </c>
      <c r="BJ46" s="7">
        <v>0</v>
      </c>
      <c r="BK46" s="1">
        <v>0</v>
      </c>
      <c r="BL46" s="7">
        <f t="shared" si="11"/>
        <v>0</v>
      </c>
      <c r="BR46" s="13"/>
      <c r="BS46" s="13"/>
      <c r="BT46" s="13"/>
      <c r="BU46" s="13"/>
      <c r="BV46" s="13"/>
      <c r="BW46" s="13"/>
      <c r="BX46" s="13"/>
      <c r="BY46" s="13"/>
      <c r="BZ46" s="13"/>
      <c r="CA46" s="13"/>
      <c r="CB46" s="16" t="s">
        <v>911</v>
      </c>
      <c r="CC46" s="13"/>
      <c r="CD46" s="13" t="s">
        <v>912</v>
      </c>
    </row>
    <row r="47" spans="1:82" x14ac:dyDescent="0.25">
      <c r="A47" s="7" t="s">
        <v>58</v>
      </c>
      <c r="B47" s="7">
        <v>48</v>
      </c>
      <c r="C47" s="7" t="s">
        <v>183</v>
      </c>
      <c r="D47" s="7" t="s">
        <v>383</v>
      </c>
      <c r="E47" s="7" t="s">
        <v>384</v>
      </c>
      <c r="F47" s="7" t="str">
        <f t="shared" si="8"/>
        <v>enero</v>
      </c>
      <c r="G47" s="9">
        <v>43858</v>
      </c>
      <c r="H47" s="7" t="s">
        <v>63</v>
      </c>
      <c r="I47" s="7" t="s">
        <v>64</v>
      </c>
      <c r="J47" s="7" t="s">
        <v>65</v>
      </c>
      <c r="K47" s="11" t="s">
        <v>385</v>
      </c>
      <c r="L47" s="7" t="s">
        <v>367</v>
      </c>
      <c r="M47" s="7" t="s">
        <v>368</v>
      </c>
      <c r="N47" s="82">
        <v>31425350</v>
      </c>
      <c r="O47" s="7">
        <v>18420</v>
      </c>
      <c r="P47" s="7" t="s">
        <v>369</v>
      </c>
      <c r="Q47" s="7" t="s">
        <v>69</v>
      </c>
      <c r="R47" s="7" t="s">
        <v>70</v>
      </c>
      <c r="S47" s="7" t="s">
        <v>386</v>
      </c>
      <c r="T47" s="7" t="str">
        <f t="shared" si="6"/>
        <v>febrero</v>
      </c>
      <c r="U47" s="9">
        <v>43885</v>
      </c>
      <c r="V47" s="7" t="s">
        <v>371</v>
      </c>
      <c r="W47" s="7" t="s">
        <v>387</v>
      </c>
      <c r="X47" s="7" t="s">
        <v>388</v>
      </c>
      <c r="Y47" s="7" t="s">
        <v>389</v>
      </c>
      <c r="Z47" s="7">
        <v>7546762</v>
      </c>
      <c r="AA47" s="7"/>
      <c r="AB47" s="7">
        <v>67420</v>
      </c>
      <c r="AC47" s="5">
        <v>43887</v>
      </c>
      <c r="AD47" s="82">
        <v>20400000</v>
      </c>
      <c r="AE47" s="82">
        <v>0</v>
      </c>
      <c r="AF47" s="82">
        <v>0</v>
      </c>
      <c r="AG47" s="82">
        <v>0</v>
      </c>
      <c r="AH47" s="82">
        <f t="shared" si="10"/>
        <v>20400000</v>
      </c>
      <c r="AI47" s="7" t="s">
        <v>76</v>
      </c>
      <c r="AJ47" s="5">
        <v>0</v>
      </c>
      <c r="AK47" s="7" t="s">
        <v>77</v>
      </c>
      <c r="AL47" s="5">
        <v>43886</v>
      </c>
      <c r="AM47" s="5">
        <v>44196</v>
      </c>
      <c r="AN47" s="17">
        <f t="shared" si="7"/>
        <v>310</v>
      </c>
      <c r="AO47" s="7" t="s">
        <v>390</v>
      </c>
      <c r="AP47" s="7">
        <v>30738603</v>
      </c>
      <c r="AQ47" s="82">
        <v>0</v>
      </c>
      <c r="AR47" s="5">
        <v>0</v>
      </c>
      <c r="AS47" s="82">
        <v>0</v>
      </c>
      <c r="AT47" s="5">
        <v>0</v>
      </c>
      <c r="AU47" s="82">
        <v>0</v>
      </c>
      <c r="AV47" s="5">
        <v>0</v>
      </c>
      <c r="AW47" s="82">
        <v>0</v>
      </c>
      <c r="AX47" s="5">
        <v>0</v>
      </c>
      <c r="AY47" s="82">
        <v>0</v>
      </c>
      <c r="AZ47" s="5">
        <v>0</v>
      </c>
      <c r="BA47" s="82">
        <v>0</v>
      </c>
      <c r="BB47" s="5">
        <v>0</v>
      </c>
      <c r="BC47" s="82">
        <f t="shared" si="9"/>
        <v>20400000</v>
      </c>
      <c r="BD47" s="7">
        <v>0</v>
      </c>
      <c r="BE47" s="5">
        <v>0</v>
      </c>
      <c r="BF47" s="7">
        <v>0</v>
      </c>
      <c r="BG47" s="83">
        <v>0</v>
      </c>
      <c r="BH47" s="7">
        <v>0</v>
      </c>
      <c r="BI47" s="5">
        <v>0</v>
      </c>
      <c r="BJ47" s="7">
        <v>0</v>
      </c>
      <c r="BK47" s="1">
        <v>0</v>
      </c>
      <c r="BL47" s="7">
        <f t="shared" si="11"/>
        <v>310</v>
      </c>
      <c r="BR47" s="13"/>
      <c r="BS47" s="13"/>
      <c r="BT47" s="13"/>
      <c r="BU47" s="13"/>
      <c r="BV47" s="13"/>
      <c r="BW47" s="13"/>
      <c r="BX47" s="13"/>
      <c r="BY47" s="13"/>
      <c r="BZ47" s="13"/>
      <c r="CA47" s="13"/>
      <c r="CB47" s="16" t="s">
        <v>579</v>
      </c>
      <c r="CC47" s="13"/>
      <c r="CD47" s="13" t="s">
        <v>913</v>
      </c>
    </row>
    <row r="48" spans="1:82" x14ac:dyDescent="0.25">
      <c r="A48" s="7" t="s">
        <v>58</v>
      </c>
      <c r="B48" s="7">
        <v>56</v>
      </c>
      <c r="C48" s="7" t="s">
        <v>59</v>
      </c>
      <c r="D48" s="7" t="s">
        <v>391</v>
      </c>
      <c r="E48" s="7" t="s">
        <v>392</v>
      </c>
      <c r="F48" s="7" t="str">
        <f t="shared" si="8"/>
        <v>enero</v>
      </c>
      <c r="G48" s="9">
        <v>43858</v>
      </c>
      <c r="H48" s="7" t="s">
        <v>297</v>
      </c>
      <c r="I48" s="7" t="s">
        <v>393</v>
      </c>
      <c r="J48" s="7" t="s">
        <v>65</v>
      </c>
      <c r="K48" s="11" t="s">
        <v>394</v>
      </c>
      <c r="L48" s="7">
        <v>84131600</v>
      </c>
      <c r="M48" s="7" t="s">
        <v>395</v>
      </c>
      <c r="N48" s="82">
        <v>130531972</v>
      </c>
      <c r="O48" s="7">
        <v>16420</v>
      </c>
      <c r="P48" s="7" t="s">
        <v>396</v>
      </c>
      <c r="Q48" s="7" t="s">
        <v>69</v>
      </c>
      <c r="R48" s="7" t="s">
        <v>70</v>
      </c>
      <c r="S48" s="7" t="s">
        <v>397</v>
      </c>
      <c r="T48" s="7" t="str">
        <f t="shared" si="6"/>
        <v>marzo</v>
      </c>
      <c r="U48" s="9">
        <v>43908</v>
      </c>
      <c r="V48" s="7" t="s">
        <v>371</v>
      </c>
      <c r="W48" s="7" t="s">
        <v>91</v>
      </c>
      <c r="X48" s="7" t="s">
        <v>74</v>
      </c>
      <c r="Y48" s="7" t="s">
        <v>398</v>
      </c>
      <c r="Z48" s="7">
        <v>860524654</v>
      </c>
      <c r="AA48" s="7">
        <v>6</v>
      </c>
      <c r="AB48" s="7">
        <v>92120</v>
      </c>
      <c r="AC48" s="5">
        <v>43908</v>
      </c>
      <c r="AD48" s="82">
        <v>130531972</v>
      </c>
      <c r="AE48" s="82">
        <v>0</v>
      </c>
      <c r="AF48" s="82">
        <v>0</v>
      </c>
      <c r="AG48" s="82">
        <v>0</v>
      </c>
      <c r="AH48" s="82">
        <f t="shared" si="10"/>
        <v>130531972</v>
      </c>
      <c r="AI48" s="7" t="s">
        <v>76</v>
      </c>
      <c r="AJ48" s="5" t="s">
        <v>77</v>
      </c>
      <c r="AK48" s="7" t="s">
        <v>77</v>
      </c>
      <c r="AL48" s="5">
        <v>43908</v>
      </c>
      <c r="AM48" s="5">
        <v>44196</v>
      </c>
      <c r="AN48" s="17">
        <f t="shared" si="7"/>
        <v>288</v>
      </c>
      <c r="AO48" s="7" t="s">
        <v>399</v>
      </c>
      <c r="AP48" s="7">
        <v>1143240651</v>
      </c>
      <c r="AQ48" s="82">
        <v>0</v>
      </c>
      <c r="AR48" s="5">
        <v>0</v>
      </c>
      <c r="AS48" s="82">
        <v>0</v>
      </c>
      <c r="AT48" s="5">
        <v>0</v>
      </c>
      <c r="AU48" s="82">
        <v>0</v>
      </c>
      <c r="AV48" s="5">
        <v>0</v>
      </c>
      <c r="AW48" s="82">
        <v>0</v>
      </c>
      <c r="AX48" s="5">
        <v>0</v>
      </c>
      <c r="AY48" s="82">
        <v>0</v>
      </c>
      <c r="AZ48" s="5">
        <v>0</v>
      </c>
      <c r="BA48" s="82">
        <v>0</v>
      </c>
      <c r="BB48" s="5">
        <v>0</v>
      </c>
      <c r="BC48" s="82">
        <f t="shared" si="9"/>
        <v>130531972</v>
      </c>
      <c r="BD48" s="7">
        <v>0</v>
      </c>
      <c r="BE48" s="5">
        <v>0</v>
      </c>
      <c r="BF48" s="7">
        <v>0</v>
      </c>
      <c r="BG48" s="83">
        <v>0</v>
      </c>
      <c r="BH48" s="7">
        <v>0</v>
      </c>
      <c r="BI48" s="5">
        <v>0</v>
      </c>
      <c r="BJ48" s="7">
        <v>0</v>
      </c>
      <c r="BK48" s="1">
        <v>0</v>
      </c>
      <c r="BL48" s="7">
        <f t="shared" si="11"/>
        <v>288</v>
      </c>
      <c r="BR48" s="13"/>
      <c r="BS48" s="13"/>
      <c r="BT48" s="13"/>
      <c r="BU48" s="13"/>
      <c r="BV48" s="13"/>
      <c r="BW48" s="13"/>
      <c r="BX48" s="13"/>
      <c r="BY48" s="13"/>
      <c r="BZ48" s="13"/>
      <c r="CA48" s="13"/>
      <c r="CB48" s="16" t="s">
        <v>914</v>
      </c>
      <c r="CC48" s="13"/>
      <c r="CD48" s="13" t="s">
        <v>915</v>
      </c>
    </row>
    <row r="49" spans="1:82" x14ac:dyDescent="0.25">
      <c r="A49" s="7" t="s">
        <v>58</v>
      </c>
      <c r="B49" s="7">
        <v>22</v>
      </c>
      <c r="C49" s="7" t="s">
        <v>59</v>
      </c>
      <c r="D49" s="7" t="s">
        <v>400</v>
      </c>
      <c r="E49" s="7" t="s">
        <v>401</v>
      </c>
      <c r="F49" s="7" t="str">
        <f t="shared" si="8"/>
        <v>enero</v>
      </c>
      <c r="G49" s="9">
        <v>43860</v>
      </c>
      <c r="H49" s="7" t="s">
        <v>113</v>
      </c>
      <c r="I49" s="7" t="s">
        <v>217</v>
      </c>
      <c r="J49" s="7" t="s">
        <v>242</v>
      </c>
      <c r="K49" s="11" t="s">
        <v>402</v>
      </c>
      <c r="L49" s="7" t="s">
        <v>403</v>
      </c>
      <c r="M49" s="7" t="s">
        <v>404</v>
      </c>
      <c r="N49" s="82">
        <v>22334400</v>
      </c>
      <c r="O49" s="7">
        <v>17920</v>
      </c>
      <c r="P49" s="7" t="s">
        <v>267</v>
      </c>
      <c r="Q49" s="7" t="s">
        <v>69</v>
      </c>
      <c r="R49" s="7" t="s">
        <v>70</v>
      </c>
      <c r="S49" s="7" t="s">
        <v>405</v>
      </c>
      <c r="T49" s="7" t="str">
        <f t="shared" si="6"/>
        <v>enero</v>
      </c>
      <c r="U49" s="9">
        <v>43859</v>
      </c>
      <c r="V49" s="7" t="s">
        <v>223</v>
      </c>
      <c r="W49" s="7" t="s">
        <v>73</v>
      </c>
      <c r="X49" s="7" t="s">
        <v>74</v>
      </c>
      <c r="Y49" s="7" t="s">
        <v>406</v>
      </c>
      <c r="Z49" s="7">
        <v>52350202</v>
      </c>
      <c r="AA49" s="7"/>
      <c r="AB49" s="7">
        <v>43020</v>
      </c>
      <c r="AC49" s="5">
        <v>43859</v>
      </c>
      <c r="AD49" s="82">
        <v>22334400</v>
      </c>
      <c r="AE49" s="82">
        <v>0</v>
      </c>
      <c r="AF49" s="82">
        <v>0</v>
      </c>
      <c r="AG49" s="82">
        <v>0</v>
      </c>
      <c r="AH49" s="82">
        <f t="shared" si="10"/>
        <v>22334400</v>
      </c>
      <c r="AI49" s="7" t="s">
        <v>76</v>
      </c>
      <c r="AJ49" s="5">
        <v>0</v>
      </c>
      <c r="AK49" s="7" t="s">
        <v>77</v>
      </c>
      <c r="AL49" s="5">
        <v>43859</v>
      </c>
      <c r="AM49" s="5">
        <v>44103</v>
      </c>
      <c r="AN49" s="17">
        <f t="shared" si="7"/>
        <v>244</v>
      </c>
      <c r="AO49" s="7" t="s">
        <v>407</v>
      </c>
      <c r="AP49" s="7">
        <v>52544180</v>
      </c>
      <c r="AQ49" s="82">
        <v>0</v>
      </c>
      <c r="AR49" s="5">
        <v>0</v>
      </c>
      <c r="AS49" s="82">
        <v>0</v>
      </c>
      <c r="AT49" s="5">
        <v>0</v>
      </c>
      <c r="AU49" s="82">
        <v>0</v>
      </c>
      <c r="AV49" s="5">
        <v>0</v>
      </c>
      <c r="AW49" s="82">
        <v>0</v>
      </c>
      <c r="AX49" s="5">
        <v>0</v>
      </c>
      <c r="AY49" s="82">
        <v>0</v>
      </c>
      <c r="AZ49" s="5">
        <v>0</v>
      </c>
      <c r="BA49" s="82">
        <v>0</v>
      </c>
      <c r="BB49" s="5">
        <v>0</v>
      </c>
      <c r="BC49" s="82">
        <f t="shared" si="9"/>
        <v>22334400</v>
      </c>
      <c r="BD49" s="7">
        <v>0</v>
      </c>
      <c r="BE49" s="5">
        <v>0</v>
      </c>
      <c r="BF49" s="7">
        <v>0</v>
      </c>
      <c r="BG49" s="83">
        <v>0</v>
      </c>
      <c r="BH49" s="7">
        <v>0</v>
      </c>
      <c r="BI49" s="5">
        <v>0</v>
      </c>
      <c r="BJ49" s="7">
        <v>0</v>
      </c>
      <c r="BK49" s="1">
        <v>0</v>
      </c>
      <c r="BL49" s="7">
        <f t="shared" si="11"/>
        <v>244</v>
      </c>
      <c r="BR49" s="13"/>
      <c r="BS49" s="13"/>
      <c r="BT49" s="13"/>
      <c r="BU49" s="13"/>
      <c r="BV49" s="13"/>
      <c r="BW49" s="13"/>
      <c r="BX49" s="13"/>
      <c r="BY49" s="13"/>
      <c r="BZ49" s="13"/>
      <c r="CA49" s="13"/>
      <c r="CB49" s="16" t="s">
        <v>916</v>
      </c>
      <c r="CC49" s="13"/>
      <c r="CD49" s="13" t="s">
        <v>917</v>
      </c>
    </row>
    <row r="50" spans="1:82" x14ac:dyDescent="0.25">
      <c r="A50" s="7" t="s">
        <v>58</v>
      </c>
      <c r="B50" s="7">
        <v>31</v>
      </c>
      <c r="C50" s="7" t="s">
        <v>125</v>
      </c>
      <c r="D50" s="7" t="s">
        <v>408</v>
      </c>
      <c r="E50" s="7" t="s">
        <v>409</v>
      </c>
      <c r="F50" s="7" t="str">
        <f t="shared" si="8"/>
        <v>enero</v>
      </c>
      <c r="G50" s="9">
        <v>43860</v>
      </c>
      <c r="H50" s="7" t="s">
        <v>113</v>
      </c>
      <c r="I50" s="7" t="s">
        <v>217</v>
      </c>
      <c r="J50" s="7" t="s">
        <v>65</v>
      </c>
      <c r="K50" s="11" t="s">
        <v>410</v>
      </c>
      <c r="L50" s="7">
        <v>81111504</v>
      </c>
      <c r="M50" s="7" t="s">
        <v>411</v>
      </c>
      <c r="N50" s="82">
        <v>65894090</v>
      </c>
      <c r="O50" s="7">
        <v>14820</v>
      </c>
      <c r="P50" s="7" t="s">
        <v>412</v>
      </c>
      <c r="Q50" s="7" t="s">
        <v>69</v>
      </c>
      <c r="R50" s="7" t="s">
        <v>70</v>
      </c>
      <c r="S50" s="7" t="s">
        <v>413</v>
      </c>
      <c r="T50" s="7" t="str">
        <f t="shared" si="6"/>
        <v>enero</v>
      </c>
      <c r="U50" s="9">
        <v>43861</v>
      </c>
      <c r="V50" s="7" t="s">
        <v>223</v>
      </c>
      <c r="W50" s="7" t="s">
        <v>73</v>
      </c>
      <c r="X50" s="7" t="s">
        <v>74</v>
      </c>
      <c r="Y50" s="7" t="s">
        <v>414</v>
      </c>
      <c r="Z50" s="7">
        <v>80201161</v>
      </c>
      <c r="AA50" s="7"/>
      <c r="AB50" s="7">
        <v>44220</v>
      </c>
      <c r="AC50" s="5">
        <v>43861</v>
      </c>
      <c r="AD50" s="82">
        <v>65984090</v>
      </c>
      <c r="AE50" s="82">
        <v>0</v>
      </c>
      <c r="AF50" s="82">
        <v>0</v>
      </c>
      <c r="AG50" s="82">
        <v>0</v>
      </c>
      <c r="AH50" s="82">
        <f t="shared" si="10"/>
        <v>65984090</v>
      </c>
      <c r="AI50" s="7" t="s">
        <v>76</v>
      </c>
      <c r="AJ50" s="5">
        <v>0</v>
      </c>
      <c r="AK50" s="7" t="s">
        <v>77</v>
      </c>
      <c r="AL50" s="5">
        <v>43861</v>
      </c>
      <c r="AM50" s="5">
        <v>44165</v>
      </c>
      <c r="AN50" s="17">
        <f t="shared" si="7"/>
        <v>304</v>
      </c>
      <c r="AO50" s="7" t="s">
        <v>415</v>
      </c>
      <c r="AP50" s="7">
        <v>36551065</v>
      </c>
      <c r="AQ50" s="82">
        <v>0</v>
      </c>
      <c r="AR50" s="5">
        <v>0</v>
      </c>
      <c r="AS50" s="82">
        <v>0</v>
      </c>
      <c r="AT50" s="5">
        <v>0</v>
      </c>
      <c r="AU50" s="82">
        <v>0</v>
      </c>
      <c r="AV50" s="5">
        <v>0</v>
      </c>
      <c r="AW50" s="82">
        <v>0</v>
      </c>
      <c r="AX50" s="5">
        <v>0</v>
      </c>
      <c r="AY50" s="82">
        <v>0</v>
      </c>
      <c r="AZ50" s="5">
        <v>0</v>
      </c>
      <c r="BA50" s="82">
        <v>0</v>
      </c>
      <c r="BB50" s="5">
        <v>0</v>
      </c>
      <c r="BC50" s="82">
        <f t="shared" si="9"/>
        <v>65984090</v>
      </c>
      <c r="BD50" s="7">
        <v>0</v>
      </c>
      <c r="BE50" s="5">
        <v>0</v>
      </c>
      <c r="BF50" s="7">
        <v>0</v>
      </c>
      <c r="BG50" s="83">
        <v>0</v>
      </c>
      <c r="BH50" s="7">
        <v>0</v>
      </c>
      <c r="BI50" s="5">
        <v>0</v>
      </c>
      <c r="BJ50" s="7">
        <v>0</v>
      </c>
      <c r="BK50" s="1">
        <v>0</v>
      </c>
      <c r="BL50" s="7">
        <f t="shared" si="11"/>
        <v>304</v>
      </c>
      <c r="BR50" s="13"/>
      <c r="BS50" s="13"/>
      <c r="BT50" s="13"/>
      <c r="BU50" s="13"/>
      <c r="BV50" s="13"/>
      <c r="BW50" s="13"/>
      <c r="BX50" s="13"/>
      <c r="BY50" s="13"/>
      <c r="BZ50" s="13"/>
      <c r="CA50" s="13"/>
      <c r="CB50" s="16" t="s">
        <v>918</v>
      </c>
      <c r="CC50" s="13"/>
      <c r="CD50" s="13" t="s">
        <v>919</v>
      </c>
    </row>
    <row r="51" spans="1:82" x14ac:dyDescent="0.25">
      <c r="A51" s="7" t="s">
        <v>58</v>
      </c>
      <c r="B51" s="7">
        <v>11</v>
      </c>
      <c r="C51" s="7" t="s">
        <v>79</v>
      </c>
      <c r="D51" s="7" t="s">
        <v>416</v>
      </c>
      <c r="E51" s="7" t="s">
        <v>417</v>
      </c>
      <c r="F51" s="7" t="str">
        <f t="shared" si="8"/>
        <v>enero</v>
      </c>
      <c r="G51" s="9">
        <v>43861</v>
      </c>
      <c r="H51" s="7" t="s">
        <v>113</v>
      </c>
      <c r="I51" s="7" t="s">
        <v>217</v>
      </c>
      <c r="J51" s="7" t="s">
        <v>235</v>
      </c>
      <c r="K51" s="11" t="s">
        <v>418</v>
      </c>
      <c r="L51" s="7">
        <v>80161500</v>
      </c>
      <c r="M51" s="7" t="s">
        <v>419</v>
      </c>
      <c r="N51" s="82">
        <v>52837400</v>
      </c>
      <c r="O51" s="7">
        <v>19020</v>
      </c>
      <c r="P51" s="7" t="s">
        <v>220</v>
      </c>
      <c r="Q51" s="7" t="s">
        <v>69</v>
      </c>
      <c r="R51" s="7" t="s">
        <v>70</v>
      </c>
      <c r="S51" s="7" t="s">
        <v>420</v>
      </c>
      <c r="T51" s="7" t="str">
        <f t="shared" si="6"/>
        <v>febrero</v>
      </c>
      <c r="U51" s="9">
        <v>43868</v>
      </c>
      <c r="V51" s="7" t="s">
        <v>223</v>
      </c>
      <c r="W51" s="7" t="s">
        <v>73</v>
      </c>
      <c r="X51" s="7" t="s">
        <v>74</v>
      </c>
      <c r="Y51" s="7" t="s">
        <v>421</v>
      </c>
      <c r="Z51" s="7">
        <v>51573271</v>
      </c>
      <c r="AA51" s="7"/>
      <c r="AB51" s="7">
        <v>50620</v>
      </c>
      <c r="AC51" s="5">
        <v>43868</v>
      </c>
      <c r="AD51" s="82">
        <v>52837400</v>
      </c>
      <c r="AE51" s="82">
        <v>0</v>
      </c>
      <c r="AF51" s="82">
        <v>0</v>
      </c>
      <c r="AG51" s="82">
        <v>0</v>
      </c>
      <c r="AH51" s="82">
        <f t="shared" si="10"/>
        <v>52837400</v>
      </c>
      <c r="AI51" s="7" t="s">
        <v>76</v>
      </c>
      <c r="AJ51" s="5">
        <v>0</v>
      </c>
      <c r="AK51" s="7" t="s">
        <v>77</v>
      </c>
      <c r="AL51" s="5">
        <v>43871</v>
      </c>
      <c r="AM51" s="5">
        <v>44084</v>
      </c>
      <c r="AN51" s="17">
        <f t="shared" si="7"/>
        <v>213</v>
      </c>
      <c r="AO51" s="7" t="s">
        <v>232</v>
      </c>
      <c r="AP51" s="7">
        <v>79572017</v>
      </c>
      <c r="AQ51" s="82">
        <v>0</v>
      </c>
      <c r="AR51" s="5">
        <v>0</v>
      </c>
      <c r="AS51" s="82">
        <v>0</v>
      </c>
      <c r="AT51" s="5">
        <v>0</v>
      </c>
      <c r="AU51" s="82">
        <v>0</v>
      </c>
      <c r="AV51" s="5">
        <v>0</v>
      </c>
      <c r="AW51" s="82">
        <v>0</v>
      </c>
      <c r="AX51" s="5">
        <v>0</v>
      </c>
      <c r="AY51" s="82">
        <v>0</v>
      </c>
      <c r="AZ51" s="5">
        <v>0</v>
      </c>
      <c r="BA51" s="82">
        <v>0</v>
      </c>
      <c r="BB51" s="5">
        <v>0</v>
      </c>
      <c r="BC51" s="82">
        <f t="shared" si="9"/>
        <v>52837400</v>
      </c>
      <c r="BD51" s="7">
        <v>0</v>
      </c>
      <c r="BE51" s="5">
        <v>0</v>
      </c>
      <c r="BF51" s="7">
        <v>0</v>
      </c>
      <c r="BG51" s="83">
        <v>0</v>
      </c>
      <c r="BH51" s="7">
        <v>0</v>
      </c>
      <c r="BI51" s="5">
        <v>0</v>
      </c>
      <c r="BJ51" s="7">
        <v>0</v>
      </c>
      <c r="BK51" s="1">
        <v>0</v>
      </c>
      <c r="BL51" s="7">
        <f t="shared" si="11"/>
        <v>213</v>
      </c>
      <c r="BR51" s="13"/>
      <c r="BS51" s="13"/>
      <c r="BT51" s="13"/>
      <c r="BU51" s="13"/>
      <c r="BV51" s="13"/>
      <c r="BW51" s="13"/>
      <c r="BX51" s="13"/>
      <c r="BY51" s="13"/>
      <c r="BZ51" s="13"/>
      <c r="CA51" s="13"/>
      <c r="CB51" s="16" t="s">
        <v>592</v>
      </c>
      <c r="CC51" s="13"/>
      <c r="CD51" s="13" t="s">
        <v>920</v>
      </c>
    </row>
    <row r="52" spans="1:82" x14ac:dyDescent="0.25">
      <c r="A52" s="7" t="s">
        <v>58</v>
      </c>
      <c r="B52" s="7">
        <v>13</v>
      </c>
      <c r="C52" s="7" t="s">
        <v>125</v>
      </c>
      <c r="D52" s="7" t="s">
        <v>422</v>
      </c>
      <c r="E52" s="7" t="s">
        <v>423</v>
      </c>
      <c r="F52" s="7" t="str">
        <f t="shared" si="8"/>
        <v>enero</v>
      </c>
      <c r="G52" s="9">
        <v>43861</v>
      </c>
      <c r="H52" s="7" t="s">
        <v>113</v>
      </c>
      <c r="I52" s="7" t="s">
        <v>217</v>
      </c>
      <c r="J52" s="7" t="s">
        <v>208</v>
      </c>
      <c r="K52" s="11" t="s">
        <v>424</v>
      </c>
      <c r="L52" s="7">
        <v>801615</v>
      </c>
      <c r="M52" s="7" t="s">
        <v>337</v>
      </c>
      <c r="N52" s="82">
        <v>47770800</v>
      </c>
      <c r="O52" s="7">
        <v>13720</v>
      </c>
      <c r="P52" s="7" t="s">
        <v>338</v>
      </c>
      <c r="Q52" s="7" t="s">
        <v>69</v>
      </c>
      <c r="R52" s="7" t="s">
        <v>70</v>
      </c>
      <c r="S52" s="7" t="s">
        <v>425</v>
      </c>
      <c r="T52" s="7" t="str">
        <f t="shared" si="6"/>
        <v>febrero</v>
      </c>
      <c r="U52" s="9">
        <v>43868</v>
      </c>
      <c r="V52" s="7" t="s">
        <v>223</v>
      </c>
      <c r="W52" s="7" t="s">
        <v>73</v>
      </c>
      <c r="X52" s="7" t="s">
        <v>74</v>
      </c>
      <c r="Y52" s="7" t="s">
        <v>426</v>
      </c>
      <c r="Z52" s="7">
        <v>79262899</v>
      </c>
      <c r="AA52" s="7"/>
      <c r="AB52" s="7">
        <v>51620</v>
      </c>
      <c r="AC52" s="5">
        <v>43868</v>
      </c>
      <c r="AD52" s="82">
        <v>47770800</v>
      </c>
      <c r="AE52" s="82">
        <v>0</v>
      </c>
      <c r="AF52" s="82">
        <v>0</v>
      </c>
      <c r="AG52" s="82">
        <v>0</v>
      </c>
      <c r="AH52" s="82">
        <f t="shared" si="10"/>
        <v>47770800</v>
      </c>
      <c r="AI52" s="7" t="s">
        <v>77</v>
      </c>
      <c r="AJ52" s="5">
        <v>0</v>
      </c>
      <c r="AK52" s="7" t="s">
        <v>77</v>
      </c>
      <c r="AL52" s="5">
        <v>43868</v>
      </c>
      <c r="AM52" s="5">
        <v>44081</v>
      </c>
      <c r="AN52" s="17">
        <f t="shared" si="7"/>
        <v>213</v>
      </c>
      <c r="AO52" s="7" t="s">
        <v>213</v>
      </c>
      <c r="AP52" s="7">
        <v>39774921</v>
      </c>
      <c r="AQ52" s="82">
        <v>0</v>
      </c>
      <c r="AR52" s="5">
        <v>0</v>
      </c>
      <c r="AS52" s="82">
        <v>0</v>
      </c>
      <c r="AT52" s="5">
        <v>0</v>
      </c>
      <c r="AU52" s="82">
        <v>0</v>
      </c>
      <c r="AV52" s="5">
        <v>0</v>
      </c>
      <c r="AW52" s="82">
        <v>0</v>
      </c>
      <c r="AX52" s="5">
        <v>0</v>
      </c>
      <c r="AY52" s="82">
        <v>0</v>
      </c>
      <c r="AZ52" s="5">
        <v>0</v>
      </c>
      <c r="BA52" s="82">
        <v>0</v>
      </c>
      <c r="BB52" s="5">
        <v>0</v>
      </c>
      <c r="BC52" s="82">
        <f t="shared" si="9"/>
        <v>47770800</v>
      </c>
      <c r="BD52" s="7">
        <v>0</v>
      </c>
      <c r="BE52" s="5">
        <v>0</v>
      </c>
      <c r="BF52" s="7">
        <v>0</v>
      </c>
      <c r="BG52" s="83">
        <v>0</v>
      </c>
      <c r="BH52" s="7">
        <v>0</v>
      </c>
      <c r="BI52" s="5">
        <v>0</v>
      </c>
      <c r="BJ52" s="7">
        <v>0</v>
      </c>
      <c r="BK52" s="1">
        <v>0</v>
      </c>
      <c r="BL52" s="7">
        <f t="shared" si="11"/>
        <v>213</v>
      </c>
      <c r="BR52" s="13"/>
      <c r="BS52" s="13"/>
      <c r="BT52" s="13"/>
      <c r="BU52" s="13"/>
      <c r="BV52" s="13"/>
      <c r="BW52" s="13"/>
      <c r="BX52" s="13"/>
      <c r="BY52" s="13"/>
      <c r="BZ52" s="13"/>
      <c r="CA52" s="13"/>
      <c r="CB52" s="16" t="s">
        <v>921</v>
      </c>
      <c r="CC52" s="13"/>
      <c r="CD52" s="13" t="s">
        <v>922</v>
      </c>
    </row>
    <row r="53" spans="1:82" x14ac:dyDescent="0.25">
      <c r="A53" s="7" t="s">
        <v>58</v>
      </c>
      <c r="B53" s="7">
        <v>32</v>
      </c>
      <c r="C53" s="7" t="s">
        <v>79</v>
      </c>
      <c r="D53" s="7" t="s">
        <v>427</v>
      </c>
      <c r="E53" s="7" t="s">
        <v>428</v>
      </c>
      <c r="F53" s="7" t="str">
        <f t="shared" si="8"/>
        <v>enero</v>
      </c>
      <c r="G53" s="9">
        <v>43861</v>
      </c>
      <c r="H53" s="7" t="s">
        <v>113</v>
      </c>
      <c r="I53" s="7" t="s">
        <v>217</v>
      </c>
      <c r="J53" s="7" t="s">
        <v>65</v>
      </c>
      <c r="K53" s="11" t="s">
        <v>429</v>
      </c>
      <c r="L53" s="7">
        <v>81111504</v>
      </c>
      <c r="M53" s="7" t="s">
        <v>430</v>
      </c>
      <c r="N53" s="82">
        <v>65984090</v>
      </c>
      <c r="O53" s="7">
        <v>18820</v>
      </c>
      <c r="P53" s="7" t="s">
        <v>200</v>
      </c>
      <c r="Q53" s="7" t="s">
        <v>69</v>
      </c>
      <c r="R53" s="7" t="s">
        <v>70</v>
      </c>
      <c r="S53" s="7" t="s">
        <v>431</v>
      </c>
      <c r="T53" s="7" t="str">
        <f t="shared" si="6"/>
        <v>febrero</v>
      </c>
      <c r="U53" s="9">
        <v>43865</v>
      </c>
      <c r="V53" s="7" t="s">
        <v>223</v>
      </c>
      <c r="W53" s="7" t="s">
        <v>73</v>
      </c>
      <c r="X53" s="7" t="s">
        <v>74</v>
      </c>
      <c r="Y53" s="7" t="s">
        <v>432</v>
      </c>
      <c r="Z53" s="7">
        <v>51833082</v>
      </c>
      <c r="AA53" s="7"/>
      <c r="AB53" s="7">
        <v>46620</v>
      </c>
      <c r="AC53" s="5">
        <v>43865</v>
      </c>
      <c r="AD53" s="82">
        <v>65984090</v>
      </c>
      <c r="AE53" s="82">
        <v>0</v>
      </c>
      <c r="AF53" s="82">
        <v>0</v>
      </c>
      <c r="AG53" s="82">
        <v>0</v>
      </c>
      <c r="AH53" s="82">
        <f t="shared" si="10"/>
        <v>65984090</v>
      </c>
      <c r="AI53" s="7" t="s">
        <v>76</v>
      </c>
      <c r="AJ53" s="5">
        <v>0</v>
      </c>
      <c r="AK53" s="7" t="s">
        <v>77</v>
      </c>
      <c r="AL53" s="5">
        <v>43865</v>
      </c>
      <c r="AM53" s="5">
        <v>44139</v>
      </c>
      <c r="AN53" s="17">
        <f t="shared" si="7"/>
        <v>274</v>
      </c>
      <c r="AO53" s="7" t="s">
        <v>415</v>
      </c>
      <c r="AP53" s="7">
        <v>36551065</v>
      </c>
      <c r="AQ53" s="82">
        <v>0</v>
      </c>
      <c r="AR53" s="5">
        <v>0</v>
      </c>
      <c r="AS53" s="82">
        <v>0</v>
      </c>
      <c r="AT53" s="5">
        <v>0</v>
      </c>
      <c r="AU53" s="82">
        <v>0</v>
      </c>
      <c r="AV53" s="5">
        <v>0</v>
      </c>
      <c r="AW53" s="82">
        <v>0</v>
      </c>
      <c r="AX53" s="5">
        <v>0</v>
      </c>
      <c r="AY53" s="82">
        <v>0</v>
      </c>
      <c r="AZ53" s="5">
        <v>0</v>
      </c>
      <c r="BA53" s="82">
        <v>0</v>
      </c>
      <c r="BB53" s="5">
        <v>0</v>
      </c>
      <c r="BC53" s="82">
        <f t="shared" si="9"/>
        <v>65984090</v>
      </c>
      <c r="BD53" s="7">
        <v>0</v>
      </c>
      <c r="BE53" s="5">
        <v>0</v>
      </c>
      <c r="BF53" s="7">
        <v>0</v>
      </c>
      <c r="BG53" s="83">
        <v>0</v>
      </c>
      <c r="BH53" s="7">
        <v>0</v>
      </c>
      <c r="BI53" s="5">
        <v>0</v>
      </c>
      <c r="BJ53" s="7">
        <v>0</v>
      </c>
      <c r="BK53" s="1">
        <v>0</v>
      </c>
      <c r="BL53" s="7">
        <f t="shared" si="11"/>
        <v>274</v>
      </c>
      <c r="BR53" s="13"/>
      <c r="BS53" s="13"/>
      <c r="BT53" s="13"/>
      <c r="BU53" s="13"/>
      <c r="BV53" s="13"/>
      <c r="BW53" s="13"/>
      <c r="BX53" s="13"/>
      <c r="BY53" s="13"/>
      <c r="BZ53" s="13"/>
      <c r="CA53" s="13"/>
      <c r="CB53" s="16" t="s">
        <v>596</v>
      </c>
      <c r="CC53" s="13"/>
      <c r="CD53" s="13" t="s">
        <v>923</v>
      </c>
    </row>
    <row r="54" spans="1:82" x14ac:dyDescent="0.25">
      <c r="A54" s="7" t="s">
        <v>294</v>
      </c>
      <c r="B54" s="7">
        <v>43</v>
      </c>
      <c r="C54" s="7" t="s">
        <v>59</v>
      </c>
      <c r="D54" s="7" t="s">
        <v>433</v>
      </c>
      <c r="E54" s="7">
        <v>73038</v>
      </c>
      <c r="F54" s="7" t="str">
        <f t="shared" si="8"/>
        <v>enero</v>
      </c>
      <c r="G54" s="9">
        <v>43861</v>
      </c>
      <c r="H54" s="7" t="s">
        <v>297</v>
      </c>
      <c r="I54" s="7" t="s">
        <v>298</v>
      </c>
      <c r="J54" s="7" t="s">
        <v>65</v>
      </c>
      <c r="K54" s="11" t="s">
        <v>434</v>
      </c>
      <c r="L54" s="7" t="s">
        <v>435</v>
      </c>
      <c r="M54" s="7" t="s">
        <v>436</v>
      </c>
      <c r="N54" s="82">
        <v>311618150</v>
      </c>
      <c r="O54" s="7">
        <v>13820</v>
      </c>
      <c r="P54" s="7" t="s">
        <v>369</v>
      </c>
      <c r="Q54" s="7" t="s">
        <v>69</v>
      </c>
      <c r="R54" s="7" t="s">
        <v>70</v>
      </c>
      <c r="S54" s="7" t="s">
        <v>437</v>
      </c>
      <c r="T54" s="7" t="str">
        <f t="shared" ref="T54:T85" si="12">TEXT(U54,"mmmm")</f>
        <v>enero</v>
      </c>
      <c r="U54" s="9">
        <v>43861</v>
      </c>
      <c r="V54" s="7" t="s">
        <v>346</v>
      </c>
      <c r="W54" s="7" t="s">
        <v>91</v>
      </c>
      <c r="X54" s="7" t="s">
        <v>77</v>
      </c>
      <c r="Y54" s="7" t="s">
        <v>438</v>
      </c>
      <c r="Z54" s="7">
        <v>83009521</v>
      </c>
      <c r="AA54" s="7">
        <v>3</v>
      </c>
      <c r="AB54" s="7">
        <v>44420</v>
      </c>
      <c r="AC54" s="5">
        <v>43864</v>
      </c>
      <c r="AD54" s="82">
        <v>311618149.99000001</v>
      </c>
      <c r="AE54" s="82">
        <v>0</v>
      </c>
      <c r="AF54" s="82">
        <v>0</v>
      </c>
      <c r="AG54" s="82">
        <v>0</v>
      </c>
      <c r="AH54" s="82">
        <f t="shared" si="10"/>
        <v>311618149.99000001</v>
      </c>
      <c r="AI54" s="7" t="s">
        <v>76</v>
      </c>
      <c r="AJ54" s="5">
        <v>0</v>
      </c>
      <c r="AK54" s="7" t="s">
        <v>77</v>
      </c>
      <c r="AL54" s="5">
        <v>43864</v>
      </c>
      <c r="AM54" s="5">
        <v>44196</v>
      </c>
      <c r="AN54" s="17">
        <f t="shared" ref="AN54:AN76" si="13">+AM54-AL54</f>
        <v>332</v>
      </c>
      <c r="AO54" s="7" t="s">
        <v>439</v>
      </c>
      <c r="AP54" s="7">
        <v>1020712442</v>
      </c>
      <c r="AQ54" s="82">
        <v>0</v>
      </c>
      <c r="AR54" s="5">
        <v>0</v>
      </c>
      <c r="AS54" s="82">
        <v>0</v>
      </c>
      <c r="AT54" s="5">
        <v>0</v>
      </c>
      <c r="AU54" s="82">
        <v>0</v>
      </c>
      <c r="AV54" s="5">
        <v>0</v>
      </c>
      <c r="AW54" s="82">
        <v>0</v>
      </c>
      <c r="AX54" s="5">
        <v>0</v>
      </c>
      <c r="AY54" s="82">
        <v>0</v>
      </c>
      <c r="AZ54" s="5">
        <v>0</v>
      </c>
      <c r="BA54" s="82">
        <v>0</v>
      </c>
      <c r="BB54" s="5">
        <v>0</v>
      </c>
      <c r="BC54" s="82">
        <f t="shared" si="9"/>
        <v>311618149.99000001</v>
      </c>
      <c r="BD54" s="7">
        <v>0</v>
      </c>
      <c r="BE54" s="5">
        <v>0</v>
      </c>
      <c r="BF54" s="7">
        <v>0</v>
      </c>
      <c r="BG54" s="83">
        <v>0</v>
      </c>
      <c r="BH54" s="7">
        <v>0</v>
      </c>
      <c r="BI54" s="5">
        <v>0</v>
      </c>
      <c r="BJ54" s="7">
        <v>0</v>
      </c>
      <c r="BK54" s="1">
        <v>0</v>
      </c>
      <c r="BL54" s="7">
        <f t="shared" si="11"/>
        <v>332</v>
      </c>
      <c r="BR54" s="13"/>
      <c r="BS54" s="13"/>
      <c r="BT54" s="13"/>
      <c r="BU54" s="13"/>
      <c r="BV54" s="13"/>
      <c r="BW54" s="13"/>
      <c r="BX54" s="13"/>
      <c r="BY54" s="13"/>
      <c r="BZ54" s="13"/>
      <c r="CA54" s="13"/>
      <c r="CB54" s="16" t="s">
        <v>924</v>
      </c>
      <c r="CC54" s="13"/>
      <c r="CD54" s="13" t="s">
        <v>925</v>
      </c>
    </row>
    <row r="55" spans="1:82" x14ac:dyDescent="0.25">
      <c r="A55" s="7" t="s">
        <v>58</v>
      </c>
      <c r="B55" s="7">
        <v>49</v>
      </c>
      <c r="C55" s="7" t="s">
        <v>59</v>
      </c>
      <c r="D55" s="7" t="s">
        <v>440</v>
      </c>
      <c r="E55" s="7" t="s">
        <v>441</v>
      </c>
      <c r="F55" s="7" t="str">
        <f t="shared" si="8"/>
        <v>enero</v>
      </c>
      <c r="G55" s="9">
        <v>43861</v>
      </c>
      <c r="H55" s="7" t="s">
        <v>113</v>
      </c>
      <c r="I55" s="7" t="s">
        <v>442</v>
      </c>
      <c r="J55" s="7" t="s">
        <v>264</v>
      </c>
      <c r="K55" s="11" t="s">
        <v>443</v>
      </c>
      <c r="L55" s="7">
        <v>82121506</v>
      </c>
      <c r="M55" s="7" t="s">
        <v>444</v>
      </c>
      <c r="N55" s="82">
        <v>3000000</v>
      </c>
      <c r="O55" s="7">
        <v>17320</v>
      </c>
      <c r="P55" s="7" t="s">
        <v>445</v>
      </c>
      <c r="Q55" s="7" t="s">
        <v>69</v>
      </c>
      <c r="R55" s="7" t="s">
        <v>70</v>
      </c>
      <c r="S55" s="7">
        <v>28</v>
      </c>
      <c r="T55" s="7" t="str">
        <f t="shared" si="12"/>
        <v>febrero</v>
      </c>
      <c r="U55" s="9">
        <v>43880</v>
      </c>
      <c r="V55" s="7" t="s">
        <v>72</v>
      </c>
      <c r="W55" s="7" t="s">
        <v>73</v>
      </c>
      <c r="X55" s="7" t="s">
        <v>74</v>
      </c>
      <c r="Y55" s="7" t="s">
        <v>446</v>
      </c>
      <c r="Z55" s="7">
        <v>901017183</v>
      </c>
      <c r="AA55" s="7">
        <v>2</v>
      </c>
      <c r="AB55" s="7">
        <v>61520</v>
      </c>
      <c r="AC55" s="5">
        <v>43880</v>
      </c>
      <c r="AD55" s="82">
        <v>3000000</v>
      </c>
      <c r="AE55" s="82">
        <v>0</v>
      </c>
      <c r="AF55" s="82">
        <v>0</v>
      </c>
      <c r="AG55" s="82">
        <v>0</v>
      </c>
      <c r="AH55" s="82">
        <f t="shared" si="10"/>
        <v>3000000</v>
      </c>
      <c r="AI55" s="7" t="s">
        <v>76</v>
      </c>
      <c r="AJ55" s="5">
        <v>0</v>
      </c>
      <c r="AK55" s="7" t="s">
        <v>77</v>
      </c>
      <c r="AL55" s="5">
        <v>43880</v>
      </c>
      <c r="AM55" s="5">
        <v>44196</v>
      </c>
      <c r="AN55" s="17">
        <f t="shared" si="13"/>
        <v>316</v>
      </c>
      <c r="AO55" s="7" t="s">
        <v>447</v>
      </c>
      <c r="AP55" s="7">
        <v>94486941</v>
      </c>
      <c r="AQ55" s="82">
        <v>0</v>
      </c>
      <c r="AR55" s="5">
        <v>0</v>
      </c>
      <c r="AS55" s="82">
        <v>0</v>
      </c>
      <c r="AT55" s="5">
        <v>0</v>
      </c>
      <c r="AU55" s="82">
        <v>0</v>
      </c>
      <c r="AV55" s="5">
        <v>0</v>
      </c>
      <c r="AW55" s="82">
        <v>0</v>
      </c>
      <c r="AX55" s="5">
        <v>0</v>
      </c>
      <c r="AY55" s="82">
        <v>0</v>
      </c>
      <c r="AZ55" s="5">
        <v>0</v>
      </c>
      <c r="BA55" s="82">
        <v>0</v>
      </c>
      <c r="BB55" s="5">
        <v>0</v>
      </c>
      <c r="BC55" s="82">
        <f t="shared" si="9"/>
        <v>3000000</v>
      </c>
      <c r="BD55" s="7">
        <v>0</v>
      </c>
      <c r="BE55" s="5">
        <v>0</v>
      </c>
      <c r="BF55" s="7">
        <v>0</v>
      </c>
      <c r="BG55" s="83">
        <v>0</v>
      </c>
      <c r="BH55" s="7">
        <v>0</v>
      </c>
      <c r="BI55" s="5">
        <v>0</v>
      </c>
      <c r="BJ55" s="7">
        <v>0</v>
      </c>
      <c r="BK55" s="1">
        <v>0</v>
      </c>
      <c r="BL55" s="7">
        <f t="shared" si="11"/>
        <v>316</v>
      </c>
      <c r="BR55" s="13"/>
      <c r="BS55" s="13"/>
      <c r="BT55" s="13"/>
      <c r="BU55" s="13"/>
      <c r="BV55" s="13"/>
      <c r="BW55" s="13"/>
      <c r="BX55" s="13"/>
      <c r="BY55" s="13"/>
      <c r="BZ55" s="13"/>
      <c r="CA55" s="13"/>
      <c r="CB55" s="16" t="s">
        <v>926</v>
      </c>
      <c r="CC55" s="13"/>
      <c r="CD55" s="13" t="s">
        <v>927</v>
      </c>
    </row>
    <row r="56" spans="1:82" x14ac:dyDescent="0.25">
      <c r="A56" s="7" t="s">
        <v>58</v>
      </c>
      <c r="B56" s="7">
        <v>18</v>
      </c>
      <c r="C56" s="7" t="s">
        <v>79</v>
      </c>
      <c r="D56" s="7" t="s">
        <v>448</v>
      </c>
      <c r="E56" s="7" t="s">
        <v>449</v>
      </c>
      <c r="F56" s="7" t="str">
        <f t="shared" si="8"/>
        <v>febrero</v>
      </c>
      <c r="G56" s="9">
        <v>43864</v>
      </c>
      <c r="H56" s="7" t="s">
        <v>113</v>
      </c>
      <c r="I56" s="7" t="s">
        <v>217</v>
      </c>
      <c r="J56" s="7" t="s">
        <v>235</v>
      </c>
      <c r="K56" s="11" t="s">
        <v>450</v>
      </c>
      <c r="L56" s="7">
        <v>80161504</v>
      </c>
      <c r="M56" s="7" t="s">
        <v>266</v>
      </c>
      <c r="N56" s="82">
        <v>10500000</v>
      </c>
      <c r="O56" s="7">
        <v>19820</v>
      </c>
      <c r="P56" s="7" t="s">
        <v>220</v>
      </c>
      <c r="Q56" s="7" t="s">
        <v>69</v>
      </c>
      <c r="R56" s="7" t="s">
        <v>70</v>
      </c>
      <c r="S56" s="7" t="s">
        <v>451</v>
      </c>
      <c r="T56" s="7" t="str">
        <f t="shared" si="12"/>
        <v>febrero</v>
      </c>
      <c r="U56" s="9">
        <v>43866</v>
      </c>
      <c r="V56" s="7" t="s">
        <v>223</v>
      </c>
      <c r="W56" s="7" t="s">
        <v>73</v>
      </c>
      <c r="X56" s="7" t="s">
        <v>74</v>
      </c>
      <c r="Y56" s="7" t="s">
        <v>452</v>
      </c>
      <c r="Z56" s="7">
        <v>1125082221</v>
      </c>
      <c r="AA56" s="7"/>
      <c r="AB56" s="7">
        <v>47920</v>
      </c>
      <c r="AC56" s="5">
        <v>43866</v>
      </c>
      <c r="AD56" s="82">
        <v>21000000</v>
      </c>
      <c r="AE56" s="82">
        <v>0</v>
      </c>
      <c r="AF56" s="82">
        <v>0</v>
      </c>
      <c r="AG56" s="82">
        <v>0</v>
      </c>
      <c r="AH56" s="82">
        <f t="shared" si="10"/>
        <v>21000000</v>
      </c>
      <c r="AI56" s="7" t="s">
        <v>76</v>
      </c>
      <c r="AJ56" s="5">
        <v>0</v>
      </c>
      <c r="AK56" s="7" t="s">
        <v>77</v>
      </c>
      <c r="AL56" s="5">
        <v>43866</v>
      </c>
      <c r="AM56" s="5">
        <v>44079</v>
      </c>
      <c r="AN56" s="17">
        <f t="shared" si="13"/>
        <v>213</v>
      </c>
      <c r="AO56" s="7" t="s">
        <v>239</v>
      </c>
      <c r="AP56" s="7">
        <v>17336974</v>
      </c>
      <c r="AQ56" s="82">
        <v>0</v>
      </c>
      <c r="AR56" s="5">
        <v>0</v>
      </c>
      <c r="AS56" s="82">
        <v>0</v>
      </c>
      <c r="AT56" s="5">
        <v>0</v>
      </c>
      <c r="AU56" s="82">
        <v>0</v>
      </c>
      <c r="AV56" s="5">
        <v>0</v>
      </c>
      <c r="AW56" s="82">
        <v>0</v>
      </c>
      <c r="AX56" s="5">
        <v>0</v>
      </c>
      <c r="AY56" s="82">
        <v>0</v>
      </c>
      <c r="AZ56" s="5">
        <v>0</v>
      </c>
      <c r="BA56" s="82">
        <v>0</v>
      </c>
      <c r="BB56" s="5">
        <v>0</v>
      </c>
      <c r="BC56" s="82">
        <f t="shared" si="9"/>
        <v>21000000</v>
      </c>
      <c r="BD56" s="7">
        <v>0</v>
      </c>
      <c r="BE56" s="5">
        <v>0</v>
      </c>
      <c r="BF56" s="7">
        <v>0</v>
      </c>
      <c r="BG56" s="83">
        <v>0</v>
      </c>
      <c r="BH56" s="7">
        <v>0</v>
      </c>
      <c r="BI56" s="5">
        <v>0</v>
      </c>
      <c r="BJ56" s="7">
        <v>0</v>
      </c>
      <c r="BK56" s="1">
        <v>0</v>
      </c>
      <c r="BL56" s="7">
        <f t="shared" si="11"/>
        <v>213</v>
      </c>
      <c r="BR56" s="13"/>
      <c r="BS56" s="13"/>
      <c r="BT56" s="13"/>
      <c r="BU56" s="13"/>
      <c r="BV56" s="13"/>
      <c r="BW56" s="13"/>
      <c r="BX56" s="13"/>
      <c r="BY56" s="13"/>
      <c r="BZ56" s="13"/>
      <c r="CA56" s="13"/>
      <c r="CB56" s="16" t="s">
        <v>928</v>
      </c>
      <c r="CC56" s="13"/>
      <c r="CD56" s="13" t="s">
        <v>929</v>
      </c>
    </row>
    <row r="57" spans="1:82" x14ac:dyDescent="0.25">
      <c r="A57" s="7" t="s">
        <v>58</v>
      </c>
      <c r="B57" s="7">
        <v>19</v>
      </c>
      <c r="C57" s="7" t="s">
        <v>79</v>
      </c>
      <c r="D57" s="7" t="s">
        <v>453</v>
      </c>
      <c r="E57" s="7" t="s">
        <v>454</v>
      </c>
      <c r="F57" s="7" t="str">
        <f t="shared" si="8"/>
        <v>febrero</v>
      </c>
      <c r="G57" s="9">
        <v>43864</v>
      </c>
      <c r="H57" s="7" t="s">
        <v>113</v>
      </c>
      <c r="I57" s="7" t="s">
        <v>217</v>
      </c>
      <c r="J57" s="7" t="s">
        <v>235</v>
      </c>
      <c r="K57" s="11" t="s">
        <v>450</v>
      </c>
      <c r="L57" s="7">
        <v>80161504</v>
      </c>
      <c r="M57" s="7" t="s">
        <v>266</v>
      </c>
      <c r="N57" s="82">
        <v>21000000</v>
      </c>
      <c r="O57" s="7">
        <v>19920</v>
      </c>
      <c r="P57" s="7" t="s">
        <v>220</v>
      </c>
      <c r="Q57" s="7" t="s">
        <v>69</v>
      </c>
      <c r="R57" s="7" t="s">
        <v>70</v>
      </c>
      <c r="S57" s="7" t="s">
        <v>455</v>
      </c>
      <c r="T57" s="7" t="str">
        <f t="shared" si="12"/>
        <v>febrero</v>
      </c>
      <c r="U57" s="9">
        <v>43865</v>
      </c>
      <c r="V57" s="7" t="s">
        <v>223</v>
      </c>
      <c r="W57" s="7" t="s">
        <v>73</v>
      </c>
      <c r="X57" s="7" t="s">
        <v>74</v>
      </c>
      <c r="Y57" s="7" t="s">
        <v>456</v>
      </c>
      <c r="Z57" s="7">
        <v>1015439183</v>
      </c>
      <c r="AA57" s="7"/>
      <c r="AB57" s="7">
        <v>46720</v>
      </c>
      <c r="AC57" s="5">
        <v>43865</v>
      </c>
      <c r="AD57" s="82">
        <v>10500000</v>
      </c>
      <c r="AE57" s="82">
        <v>0</v>
      </c>
      <c r="AF57" s="82">
        <v>0</v>
      </c>
      <c r="AG57" s="82">
        <v>0</v>
      </c>
      <c r="AH57" s="82">
        <f t="shared" si="10"/>
        <v>10500000</v>
      </c>
      <c r="AI57" s="7" t="s">
        <v>76</v>
      </c>
      <c r="AJ57" s="5">
        <v>0</v>
      </c>
      <c r="AK57" s="7" t="s">
        <v>77</v>
      </c>
      <c r="AL57" s="5">
        <v>43865</v>
      </c>
      <c r="AM57" s="5">
        <v>43955</v>
      </c>
      <c r="AN57" s="17">
        <f t="shared" si="13"/>
        <v>90</v>
      </c>
      <c r="AO57" s="7" t="s">
        <v>239</v>
      </c>
      <c r="AP57" s="7">
        <v>17336974</v>
      </c>
      <c r="AQ57" s="82">
        <v>0</v>
      </c>
      <c r="AR57" s="5">
        <v>0</v>
      </c>
      <c r="AS57" s="82">
        <v>0</v>
      </c>
      <c r="AT57" s="5">
        <v>0</v>
      </c>
      <c r="AU57" s="82">
        <v>0</v>
      </c>
      <c r="AV57" s="5">
        <v>0</v>
      </c>
      <c r="AW57" s="82">
        <v>0</v>
      </c>
      <c r="AX57" s="5">
        <v>0</v>
      </c>
      <c r="AY57" s="82">
        <v>0</v>
      </c>
      <c r="AZ57" s="5">
        <v>0</v>
      </c>
      <c r="BA57" s="82">
        <v>0</v>
      </c>
      <c r="BB57" s="5">
        <v>0</v>
      </c>
      <c r="BC57" s="82">
        <f t="shared" si="9"/>
        <v>10500000</v>
      </c>
      <c r="BD57" s="7">
        <v>0</v>
      </c>
      <c r="BE57" s="5">
        <v>0</v>
      </c>
      <c r="BF57" s="7">
        <v>0</v>
      </c>
      <c r="BG57" s="83">
        <v>0</v>
      </c>
      <c r="BH57" s="7">
        <v>0</v>
      </c>
      <c r="BI57" s="5">
        <v>0</v>
      </c>
      <c r="BJ57" s="7">
        <v>0</v>
      </c>
      <c r="BK57" s="1">
        <v>0</v>
      </c>
      <c r="BL57" s="7">
        <f t="shared" si="11"/>
        <v>90</v>
      </c>
      <c r="BR57" s="13"/>
      <c r="BS57" s="13"/>
      <c r="BT57" s="13"/>
      <c r="BU57" s="13"/>
      <c r="BV57" s="13"/>
      <c r="BW57" s="13"/>
      <c r="BX57" s="13"/>
      <c r="BY57" s="13"/>
      <c r="BZ57" s="13"/>
      <c r="CA57" s="13"/>
      <c r="CB57" s="16" t="s">
        <v>930</v>
      </c>
      <c r="CC57" s="13"/>
      <c r="CD57" s="13" t="s">
        <v>931</v>
      </c>
    </row>
    <row r="58" spans="1:82" x14ac:dyDescent="0.25">
      <c r="A58" s="7" t="s">
        <v>58</v>
      </c>
      <c r="B58" s="7">
        <v>54</v>
      </c>
      <c r="C58" s="7" t="s">
        <v>59</v>
      </c>
      <c r="D58" s="7" t="s">
        <v>457</v>
      </c>
      <c r="E58" s="7" t="s">
        <v>458</v>
      </c>
      <c r="F58" s="7" t="str">
        <f t="shared" si="8"/>
        <v>febrero</v>
      </c>
      <c r="G58" s="9">
        <v>43867</v>
      </c>
      <c r="H58" s="7" t="s">
        <v>113</v>
      </c>
      <c r="I58" s="7" t="s">
        <v>217</v>
      </c>
      <c r="J58" s="7" t="s">
        <v>242</v>
      </c>
      <c r="K58" s="11" t="s">
        <v>459</v>
      </c>
      <c r="L58" s="7">
        <v>43232300</v>
      </c>
      <c r="M58" s="7" t="s">
        <v>460</v>
      </c>
      <c r="N58" s="82">
        <v>46492148</v>
      </c>
      <c r="O58" s="7">
        <v>18620</v>
      </c>
      <c r="P58" s="7" t="s">
        <v>87</v>
      </c>
      <c r="Q58" s="7" t="s">
        <v>69</v>
      </c>
      <c r="R58" s="7" t="s">
        <v>70</v>
      </c>
      <c r="S58" s="7" t="s">
        <v>461</v>
      </c>
      <c r="T58" s="7" t="str">
        <f t="shared" si="12"/>
        <v>marzo</v>
      </c>
      <c r="U58" s="9">
        <v>43893</v>
      </c>
      <c r="V58" s="7" t="s">
        <v>223</v>
      </c>
      <c r="W58" s="7" t="s">
        <v>73</v>
      </c>
      <c r="X58" s="7" t="s">
        <v>74</v>
      </c>
      <c r="Y58" s="7" t="s">
        <v>462</v>
      </c>
      <c r="Z58" s="7">
        <v>830042244</v>
      </c>
      <c r="AA58" s="7">
        <v>1</v>
      </c>
      <c r="AB58" s="7">
        <v>75220</v>
      </c>
      <c r="AC58" s="5">
        <v>43893</v>
      </c>
      <c r="AD58" s="82">
        <v>46492148</v>
      </c>
      <c r="AE58" s="82">
        <v>0</v>
      </c>
      <c r="AF58" s="82">
        <v>0</v>
      </c>
      <c r="AG58" s="82">
        <v>0</v>
      </c>
      <c r="AH58" s="82">
        <f t="shared" si="10"/>
        <v>46492148</v>
      </c>
      <c r="AI58" s="7" t="s">
        <v>108</v>
      </c>
      <c r="AJ58" s="5">
        <v>43895</v>
      </c>
      <c r="AK58" s="7" t="s">
        <v>463</v>
      </c>
      <c r="AL58" s="5">
        <v>43893</v>
      </c>
      <c r="AM58" s="5">
        <v>44196</v>
      </c>
      <c r="AN58" s="17">
        <f t="shared" si="13"/>
        <v>303</v>
      </c>
      <c r="AO58" s="7" t="s">
        <v>464</v>
      </c>
      <c r="AP58" s="7">
        <v>40029680</v>
      </c>
      <c r="AQ58" s="82">
        <v>0</v>
      </c>
      <c r="AR58" s="5">
        <v>0</v>
      </c>
      <c r="AS58" s="82">
        <v>0</v>
      </c>
      <c r="AT58" s="5">
        <v>0</v>
      </c>
      <c r="AU58" s="82">
        <v>0</v>
      </c>
      <c r="AV58" s="5">
        <v>0</v>
      </c>
      <c r="AW58" s="82">
        <v>0</v>
      </c>
      <c r="AX58" s="5">
        <v>0</v>
      </c>
      <c r="AY58" s="82">
        <v>0</v>
      </c>
      <c r="AZ58" s="5">
        <v>0</v>
      </c>
      <c r="BA58" s="82">
        <v>0</v>
      </c>
      <c r="BB58" s="5">
        <v>0</v>
      </c>
      <c r="BC58" s="82">
        <f t="shared" si="9"/>
        <v>46492148</v>
      </c>
      <c r="BD58" s="7">
        <v>0</v>
      </c>
      <c r="BE58" s="5">
        <v>0</v>
      </c>
      <c r="BF58" s="7">
        <v>0</v>
      </c>
      <c r="BG58" s="83">
        <v>0</v>
      </c>
      <c r="BH58" s="7">
        <v>0</v>
      </c>
      <c r="BI58" s="5">
        <v>0</v>
      </c>
      <c r="BJ58" s="7">
        <v>0</v>
      </c>
      <c r="BK58" s="1">
        <v>0</v>
      </c>
      <c r="BL58" s="7">
        <f t="shared" si="11"/>
        <v>303</v>
      </c>
      <c r="BR58" s="13"/>
      <c r="BS58" s="13"/>
      <c r="BT58" s="13"/>
      <c r="BU58" s="13"/>
      <c r="BV58" s="13"/>
      <c r="BW58" s="13"/>
      <c r="BX58" s="13"/>
      <c r="BY58" s="13"/>
      <c r="BZ58" s="13"/>
      <c r="CA58" s="13"/>
      <c r="CB58" s="16" t="s">
        <v>143</v>
      </c>
      <c r="CC58" s="13"/>
      <c r="CD58" s="13" t="s">
        <v>932</v>
      </c>
    </row>
    <row r="59" spans="1:82" x14ac:dyDescent="0.25">
      <c r="A59" s="7" t="s">
        <v>58</v>
      </c>
      <c r="B59" s="7">
        <v>10</v>
      </c>
      <c r="C59" s="7" t="s">
        <v>125</v>
      </c>
      <c r="D59" s="7" t="s">
        <v>465</v>
      </c>
      <c r="E59" s="7" t="s">
        <v>466</v>
      </c>
      <c r="F59" s="7" t="str">
        <f t="shared" si="8"/>
        <v>febrero</v>
      </c>
      <c r="G59" s="9">
        <v>43872</v>
      </c>
      <c r="H59" s="7" t="s">
        <v>113</v>
      </c>
      <c r="I59" s="7" t="s">
        <v>217</v>
      </c>
      <c r="J59" s="7" t="s">
        <v>208</v>
      </c>
      <c r="K59" s="11" t="s">
        <v>467</v>
      </c>
      <c r="L59" s="7">
        <v>801615</v>
      </c>
      <c r="M59" s="7" t="s">
        <v>337</v>
      </c>
      <c r="N59" s="82">
        <v>52500000</v>
      </c>
      <c r="O59" s="7">
        <v>13620</v>
      </c>
      <c r="P59" s="7" t="s">
        <v>267</v>
      </c>
      <c r="Q59" s="7" t="s">
        <v>69</v>
      </c>
      <c r="R59" s="7" t="s">
        <v>70</v>
      </c>
      <c r="S59" s="7" t="s">
        <v>468</v>
      </c>
      <c r="T59" s="7" t="str">
        <f t="shared" si="12"/>
        <v>febrero</v>
      </c>
      <c r="U59" s="9">
        <v>43872</v>
      </c>
      <c r="V59" s="7" t="s">
        <v>223</v>
      </c>
      <c r="W59" s="7" t="s">
        <v>73</v>
      </c>
      <c r="X59" s="7" t="s">
        <v>74</v>
      </c>
      <c r="Y59" s="7" t="s">
        <v>469</v>
      </c>
      <c r="Z59" s="7">
        <v>900265378</v>
      </c>
      <c r="AA59" s="7">
        <v>0</v>
      </c>
      <c r="AB59" s="7">
        <v>54120</v>
      </c>
      <c r="AC59" s="5">
        <v>43872</v>
      </c>
      <c r="AD59" s="82">
        <v>52500000</v>
      </c>
      <c r="AE59" s="82">
        <v>0</v>
      </c>
      <c r="AF59" s="82">
        <v>0</v>
      </c>
      <c r="AG59" s="82">
        <v>0</v>
      </c>
      <c r="AH59" s="82">
        <f t="shared" si="10"/>
        <v>52500000</v>
      </c>
      <c r="AI59" s="7" t="s">
        <v>76</v>
      </c>
      <c r="AJ59" s="5">
        <v>0</v>
      </c>
      <c r="AK59" s="7" t="s">
        <v>77</v>
      </c>
      <c r="AL59" s="5">
        <v>43872</v>
      </c>
      <c r="AM59" s="5">
        <v>44074</v>
      </c>
      <c r="AN59" s="17">
        <f t="shared" si="13"/>
        <v>202</v>
      </c>
      <c r="AO59" s="7" t="s">
        <v>213</v>
      </c>
      <c r="AP59" s="7">
        <v>39774921</v>
      </c>
      <c r="AQ59" s="82">
        <v>0</v>
      </c>
      <c r="AR59" s="5">
        <v>0</v>
      </c>
      <c r="AS59" s="82">
        <v>0</v>
      </c>
      <c r="AT59" s="5">
        <v>0</v>
      </c>
      <c r="AU59" s="82">
        <v>0</v>
      </c>
      <c r="AV59" s="5">
        <v>0</v>
      </c>
      <c r="AW59" s="82">
        <v>0</v>
      </c>
      <c r="AX59" s="5">
        <v>0</v>
      </c>
      <c r="AY59" s="82">
        <v>0</v>
      </c>
      <c r="AZ59" s="5">
        <v>0</v>
      </c>
      <c r="BA59" s="82">
        <v>0</v>
      </c>
      <c r="BB59" s="5">
        <v>0</v>
      </c>
      <c r="BC59" s="82">
        <f t="shared" si="9"/>
        <v>52500000</v>
      </c>
      <c r="BD59" s="7">
        <v>0</v>
      </c>
      <c r="BE59" s="5">
        <v>0</v>
      </c>
      <c r="BF59" s="7">
        <v>0</v>
      </c>
      <c r="BG59" s="83">
        <v>0</v>
      </c>
      <c r="BH59" s="7">
        <v>0</v>
      </c>
      <c r="BI59" s="5">
        <v>0</v>
      </c>
      <c r="BJ59" s="7">
        <v>0</v>
      </c>
      <c r="BK59" s="1">
        <v>0</v>
      </c>
      <c r="BL59" s="7">
        <f t="shared" si="11"/>
        <v>202</v>
      </c>
      <c r="BR59" s="13"/>
      <c r="BS59" s="13"/>
      <c r="BT59" s="13"/>
      <c r="BU59" s="13"/>
      <c r="BV59" s="13"/>
      <c r="BW59" s="13"/>
      <c r="BX59" s="13"/>
      <c r="BY59" s="13"/>
      <c r="BZ59" s="13"/>
      <c r="CA59" s="13"/>
      <c r="CB59" s="16" t="s">
        <v>933</v>
      </c>
      <c r="CC59" s="13"/>
      <c r="CD59" s="13" t="s">
        <v>934</v>
      </c>
    </row>
    <row r="60" spans="1:82" x14ac:dyDescent="0.25">
      <c r="A60" s="7" t="s">
        <v>58</v>
      </c>
      <c r="B60" s="7">
        <v>24</v>
      </c>
      <c r="C60" s="7" t="s">
        <v>97</v>
      </c>
      <c r="D60" s="7" t="s">
        <v>470</v>
      </c>
      <c r="E60" s="7" t="s">
        <v>471</v>
      </c>
      <c r="F60" s="7" t="str">
        <f t="shared" si="8"/>
        <v>febrero</v>
      </c>
      <c r="G60" s="9">
        <v>43873</v>
      </c>
      <c r="H60" s="7" t="s">
        <v>113</v>
      </c>
      <c r="I60" s="7" t="s">
        <v>217</v>
      </c>
      <c r="J60" s="7" t="s">
        <v>101</v>
      </c>
      <c r="K60" s="11" t="s">
        <v>472</v>
      </c>
      <c r="L60" s="7">
        <v>80161500</v>
      </c>
      <c r="M60" s="7" t="s">
        <v>473</v>
      </c>
      <c r="N60" s="82">
        <v>33600000</v>
      </c>
      <c r="O60" s="7">
        <v>13420</v>
      </c>
      <c r="P60" s="7" t="s">
        <v>251</v>
      </c>
      <c r="Q60" s="7" t="s">
        <v>69</v>
      </c>
      <c r="R60" s="7" t="s">
        <v>70</v>
      </c>
      <c r="S60" s="7" t="s">
        <v>474</v>
      </c>
      <c r="T60" s="7" t="str">
        <f t="shared" si="12"/>
        <v>febrero</v>
      </c>
      <c r="U60" s="9">
        <v>43875</v>
      </c>
      <c r="V60" s="7" t="s">
        <v>223</v>
      </c>
      <c r="W60" s="7" t="s">
        <v>73</v>
      </c>
      <c r="X60" s="7" t="s">
        <v>74</v>
      </c>
      <c r="Y60" s="7" t="s">
        <v>475</v>
      </c>
      <c r="Z60" s="7">
        <v>1032434072</v>
      </c>
      <c r="AA60" s="7"/>
      <c r="AB60" s="7">
        <v>58120</v>
      </c>
      <c r="AC60" s="5">
        <v>43875</v>
      </c>
      <c r="AD60" s="82">
        <v>33600000</v>
      </c>
      <c r="AE60" s="82">
        <v>0</v>
      </c>
      <c r="AF60" s="82">
        <v>0</v>
      </c>
      <c r="AG60" s="82">
        <v>0</v>
      </c>
      <c r="AH60" s="82">
        <f t="shared" si="10"/>
        <v>33600000</v>
      </c>
      <c r="AI60" s="7" t="s">
        <v>76</v>
      </c>
      <c r="AJ60" s="5">
        <v>0</v>
      </c>
      <c r="AK60" s="7" t="s">
        <v>77</v>
      </c>
      <c r="AL60" s="5">
        <v>43875</v>
      </c>
      <c r="AM60" s="5">
        <v>44117</v>
      </c>
      <c r="AN60" s="17">
        <f t="shared" si="13"/>
        <v>242</v>
      </c>
      <c r="AO60" s="7" t="s">
        <v>476</v>
      </c>
      <c r="AP60" s="7">
        <v>80824742</v>
      </c>
      <c r="AQ60" s="82">
        <v>0</v>
      </c>
      <c r="AR60" s="5">
        <v>0</v>
      </c>
      <c r="AS60" s="82">
        <v>0</v>
      </c>
      <c r="AT60" s="5">
        <v>0</v>
      </c>
      <c r="AU60" s="82">
        <v>0</v>
      </c>
      <c r="AV60" s="5">
        <v>0</v>
      </c>
      <c r="AW60" s="82">
        <v>0</v>
      </c>
      <c r="AX60" s="5">
        <v>0</v>
      </c>
      <c r="AY60" s="82">
        <v>0</v>
      </c>
      <c r="AZ60" s="5">
        <v>0</v>
      </c>
      <c r="BA60" s="82">
        <v>0</v>
      </c>
      <c r="BB60" s="5">
        <v>0</v>
      </c>
      <c r="BC60" s="82">
        <f t="shared" si="9"/>
        <v>33600000</v>
      </c>
      <c r="BD60" s="7">
        <v>0</v>
      </c>
      <c r="BE60" s="5">
        <v>0</v>
      </c>
      <c r="BF60" s="7">
        <v>0</v>
      </c>
      <c r="BG60" s="83">
        <v>0</v>
      </c>
      <c r="BH60" s="7">
        <v>0</v>
      </c>
      <c r="BI60" s="5">
        <v>0</v>
      </c>
      <c r="BJ60" s="7">
        <v>0</v>
      </c>
      <c r="BK60" s="1">
        <v>0</v>
      </c>
      <c r="BL60" s="7">
        <f t="shared" si="11"/>
        <v>242</v>
      </c>
      <c r="BR60" s="13"/>
      <c r="BS60" s="13"/>
      <c r="BT60" s="13"/>
      <c r="BU60" s="13"/>
      <c r="BV60" s="13"/>
      <c r="BW60" s="13"/>
      <c r="BX60" s="13"/>
      <c r="BY60" s="13"/>
      <c r="BZ60" s="13"/>
      <c r="CA60" s="13"/>
      <c r="CB60" s="16" t="s">
        <v>372</v>
      </c>
      <c r="CC60" s="13"/>
      <c r="CD60" s="13" t="s">
        <v>94</v>
      </c>
    </row>
    <row r="61" spans="1:82" x14ac:dyDescent="0.25">
      <c r="A61" s="7" t="s">
        <v>58</v>
      </c>
      <c r="B61" s="7">
        <v>57</v>
      </c>
      <c r="C61" s="7" t="s">
        <v>183</v>
      </c>
      <c r="D61" s="7" t="s">
        <v>477</v>
      </c>
      <c r="E61" s="7" t="s">
        <v>478</v>
      </c>
      <c r="F61" s="7" t="str">
        <f t="shared" si="8"/>
        <v>febrero</v>
      </c>
      <c r="G61" s="9">
        <v>43873</v>
      </c>
      <c r="H61" s="7" t="s">
        <v>113</v>
      </c>
      <c r="I61" s="7" t="s">
        <v>217</v>
      </c>
      <c r="J61" s="7" t="s">
        <v>101</v>
      </c>
      <c r="K61" s="11" t="s">
        <v>479</v>
      </c>
      <c r="L61" s="7">
        <v>80161504</v>
      </c>
      <c r="M61" s="7"/>
      <c r="N61" s="82">
        <v>45500000</v>
      </c>
      <c r="O61" s="7">
        <v>19720</v>
      </c>
      <c r="P61" s="7" t="s">
        <v>220</v>
      </c>
      <c r="Q61" s="7" t="s">
        <v>69</v>
      </c>
      <c r="R61" s="7" t="s">
        <v>70</v>
      </c>
      <c r="S61" s="7" t="s">
        <v>480</v>
      </c>
      <c r="T61" s="7" t="str">
        <f t="shared" si="12"/>
        <v>febrero</v>
      </c>
      <c r="U61" s="9">
        <v>43885</v>
      </c>
      <c r="V61" s="7" t="s">
        <v>223</v>
      </c>
      <c r="W61" s="7" t="s">
        <v>73</v>
      </c>
      <c r="X61" s="7" t="s">
        <v>74</v>
      </c>
      <c r="Y61" s="7" t="s">
        <v>481</v>
      </c>
      <c r="Z61" s="7">
        <v>24348352</v>
      </c>
      <c r="AA61" s="7"/>
      <c r="AB61" s="7">
        <v>66020</v>
      </c>
      <c r="AC61" s="5">
        <v>43886</v>
      </c>
      <c r="AD61" s="82">
        <v>45500000</v>
      </c>
      <c r="AE61" s="82">
        <v>0</v>
      </c>
      <c r="AF61" s="82">
        <v>0</v>
      </c>
      <c r="AG61" s="82">
        <v>0</v>
      </c>
      <c r="AH61" s="82">
        <f t="shared" si="10"/>
        <v>45500000</v>
      </c>
      <c r="AI61" s="7" t="s">
        <v>77</v>
      </c>
      <c r="AJ61" s="5">
        <v>0</v>
      </c>
      <c r="AK61" s="7" t="s">
        <v>77</v>
      </c>
      <c r="AL61" s="5">
        <v>43885</v>
      </c>
      <c r="AM61" s="5">
        <v>44067</v>
      </c>
      <c r="AN61" s="17">
        <f t="shared" si="13"/>
        <v>182</v>
      </c>
      <c r="AO61" s="7" t="s">
        <v>232</v>
      </c>
      <c r="AP61" s="7">
        <v>79572017</v>
      </c>
      <c r="AQ61" s="82">
        <v>0</v>
      </c>
      <c r="AR61" s="5">
        <v>0</v>
      </c>
      <c r="AS61" s="82">
        <v>0</v>
      </c>
      <c r="AT61" s="5">
        <v>0</v>
      </c>
      <c r="AU61" s="82">
        <v>0</v>
      </c>
      <c r="AV61" s="5">
        <v>0</v>
      </c>
      <c r="AW61" s="82">
        <v>0</v>
      </c>
      <c r="AX61" s="5">
        <v>0</v>
      </c>
      <c r="AY61" s="82">
        <v>0</v>
      </c>
      <c r="AZ61" s="5">
        <v>0</v>
      </c>
      <c r="BA61" s="82">
        <v>0</v>
      </c>
      <c r="BB61" s="5">
        <v>0</v>
      </c>
      <c r="BC61" s="82">
        <f t="shared" si="9"/>
        <v>45500000</v>
      </c>
      <c r="BD61" s="7">
        <v>0</v>
      </c>
      <c r="BE61" s="5">
        <v>0</v>
      </c>
      <c r="BF61" s="7">
        <v>0</v>
      </c>
      <c r="BG61" s="83">
        <v>0</v>
      </c>
      <c r="BH61" s="7">
        <v>0</v>
      </c>
      <c r="BI61" s="5">
        <v>0</v>
      </c>
      <c r="BJ61" s="7">
        <v>0</v>
      </c>
      <c r="BK61" s="1">
        <v>0</v>
      </c>
      <c r="BL61" s="7">
        <f t="shared" si="11"/>
        <v>182</v>
      </c>
      <c r="BR61" s="13"/>
      <c r="BS61" s="13"/>
      <c r="BT61" s="13"/>
      <c r="BU61" s="13"/>
      <c r="BV61" s="13"/>
      <c r="BW61" s="13"/>
      <c r="BX61" s="13"/>
      <c r="BY61" s="13"/>
      <c r="BZ61" s="13"/>
      <c r="CA61" s="13"/>
      <c r="CB61" s="16" t="s">
        <v>526</v>
      </c>
      <c r="CC61" s="13"/>
      <c r="CD61" s="13" t="s">
        <v>935</v>
      </c>
    </row>
    <row r="62" spans="1:82" x14ac:dyDescent="0.25">
      <c r="A62" s="7" t="s">
        <v>58</v>
      </c>
      <c r="B62" s="7">
        <v>26</v>
      </c>
      <c r="C62" s="7" t="s">
        <v>97</v>
      </c>
      <c r="D62" s="7" t="s">
        <v>482</v>
      </c>
      <c r="E62" s="7" t="s">
        <v>483</v>
      </c>
      <c r="F62" s="7" t="str">
        <f t="shared" si="8"/>
        <v>febrero</v>
      </c>
      <c r="G62" s="9">
        <v>43874</v>
      </c>
      <c r="H62" s="7" t="s">
        <v>113</v>
      </c>
      <c r="I62" s="7" t="s">
        <v>217</v>
      </c>
      <c r="J62" s="7" t="s">
        <v>101</v>
      </c>
      <c r="K62" s="11" t="s">
        <v>484</v>
      </c>
      <c r="L62" s="7">
        <v>80161500</v>
      </c>
      <c r="M62" s="7" t="s">
        <v>283</v>
      </c>
      <c r="N62" s="82">
        <v>14700000</v>
      </c>
      <c r="O62" s="7">
        <v>20220</v>
      </c>
      <c r="P62" s="7" t="s">
        <v>485</v>
      </c>
      <c r="Q62" s="7" t="s">
        <v>69</v>
      </c>
      <c r="R62" s="7" t="s">
        <v>70</v>
      </c>
      <c r="S62" s="7" t="s">
        <v>486</v>
      </c>
      <c r="T62" s="7" t="str">
        <f t="shared" si="12"/>
        <v>febrero</v>
      </c>
      <c r="U62" s="9">
        <v>43880</v>
      </c>
      <c r="V62" s="7" t="s">
        <v>223</v>
      </c>
      <c r="W62" s="7" t="s">
        <v>73</v>
      </c>
      <c r="X62" s="7" t="s">
        <v>74</v>
      </c>
      <c r="Y62" s="7" t="s">
        <v>487</v>
      </c>
      <c r="Z62" s="7">
        <v>1020815754</v>
      </c>
      <c r="AA62" s="7"/>
      <c r="AB62" s="7">
        <v>61920</v>
      </c>
      <c r="AC62" s="5">
        <v>43880</v>
      </c>
      <c r="AD62" s="82">
        <v>14700000</v>
      </c>
      <c r="AE62" s="82">
        <v>0</v>
      </c>
      <c r="AF62" s="82">
        <v>0</v>
      </c>
      <c r="AG62" s="82">
        <v>0</v>
      </c>
      <c r="AH62" s="82">
        <f t="shared" si="10"/>
        <v>14700000</v>
      </c>
      <c r="AI62" s="7" t="s">
        <v>76</v>
      </c>
      <c r="AJ62" s="5">
        <v>3</v>
      </c>
      <c r="AK62" s="7" t="s">
        <v>77</v>
      </c>
      <c r="AL62" s="5">
        <v>43880</v>
      </c>
      <c r="AM62" s="5">
        <v>44092</v>
      </c>
      <c r="AN62" s="17">
        <f t="shared" si="13"/>
        <v>212</v>
      </c>
      <c r="AO62" s="7" t="s">
        <v>476</v>
      </c>
      <c r="AP62" s="7">
        <v>80824742</v>
      </c>
      <c r="AQ62" s="82">
        <v>0</v>
      </c>
      <c r="AR62" s="5">
        <v>0</v>
      </c>
      <c r="AS62" s="82">
        <v>0</v>
      </c>
      <c r="AT62" s="5">
        <v>0</v>
      </c>
      <c r="AU62" s="82">
        <v>0</v>
      </c>
      <c r="AV62" s="5">
        <v>0</v>
      </c>
      <c r="AW62" s="82">
        <v>0</v>
      </c>
      <c r="AX62" s="5">
        <v>0</v>
      </c>
      <c r="AY62" s="82">
        <v>0</v>
      </c>
      <c r="AZ62" s="5">
        <v>0</v>
      </c>
      <c r="BA62" s="82">
        <v>0</v>
      </c>
      <c r="BB62" s="5">
        <v>0</v>
      </c>
      <c r="BC62" s="82">
        <f t="shared" si="9"/>
        <v>14700000</v>
      </c>
      <c r="BD62" s="7">
        <v>0</v>
      </c>
      <c r="BE62" s="5">
        <v>0</v>
      </c>
      <c r="BF62" s="7">
        <v>0</v>
      </c>
      <c r="BG62" s="83">
        <v>0</v>
      </c>
      <c r="BH62" s="7">
        <v>0</v>
      </c>
      <c r="BI62" s="5">
        <v>0</v>
      </c>
      <c r="BJ62" s="7">
        <v>0</v>
      </c>
      <c r="BK62" s="1">
        <v>0</v>
      </c>
      <c r="BL62" s="7">
        <f t="shared" si="11"/>
        <v>212</v>
      </c>
      <c r="BR62" s="13"/>
      <c r="BS62" s="13"/>
      <c r="BT62" s="13"/>
      <c r="BU62" s="13"/>
      <c r="BV62" s="13"/>
      <c r="BW62" s="13"/>
      <c r="BX62" s="13"/>
      <c r="BY62" s="13"/>
      <c r="BZ62" s="13"/>
      <c r="CA62" s="13"/>
      <c r="CB62" s="16" t="s">
        <v>936</v>
      </c>
      <c r="CC62" s="13"/>
      <c r="CD62" s="13" t="s">
        <v>937</v>
      </c>
    </row>
    <row r="63" spans="1:82" x14ac:dyDescent="0.25">
      <c r="A63" s="7" t="s">
        <v>58</v>
      </c>
      <c r="B63" s="7">
        <v>30</v>
      </c>
      <c r="C63" s="7" t="s">
        <v>183</v>
      </c>
      <c r="D63" s="7" t="s">
        <v>488</v>
      </c>
      <c r="E63" s="7" t="s">
        <v>489</v>
      </c>
      <c r="F63" s="7" t="str">
        <f t="shared" si="8"/>
        <v>febrero</v>
      </c>
      <c r="G63" s="9">
        <v>43874</v>
      </c>
      <c r="H63" s="7" t="s">
        <v>113</v>
      </c>
      <c r="I63" s="7" t="s">
        <v>217</v>
      </c>
      <c r="J63" s="7" t="s">
        <v>101</v>
      </c>
      <c r="K63" s="11" t="s">
        <v>490</v>
      </c>
      <c r="L63" s="7">
        <v>80161504</v>
      </c>
      <c r="M63" s="7" t="s">
        <v>266</v>
      </c>
      <c r="N63" s="82">
        <v>14000000</v>
      </c>
      <c r="O63" s="7">
        <v>20520</v>
      </c>
      <c r="P63" s="7" t="s">
        <v>491</v>
      </c>
      <c r="Q63" s="7" t="s">
        <v>69</v>
      </c>
      <c r="R63" s="7" t="s">
        <v>70</v>
      </c>
      <c r="S63" s="7" t="s">
        <v>492</v>
      </c>
      <c r="T63" s="7" t="str">
        <f t="shared" si="12"/>
        <v>febrero</v>
      </c>
      <c r="U63" s="9">
        <v>43879</v>
      </c>
      <c r="V63" s="7" t="s">
        <v>223</v>
      </c>
      <c r="W63" s="7" t="s">
        <v>73</v>
      </c>
      <c r="X63" s="7" t="s">
        <v>74</v>
      </c>
      <c r="Y63" s="7" t="s">
        <v>493</v>
      </c>
      <c r="Z63" s="7">
        <v>1026298001</v>
      </c>
      <c r="AA63" s="7"/>
      <c r="AB63" s="7">
        <v>61220</v>
      </c>
      <c r="AC63" s="5">
        <v>43879</v>
      </c>
      <c r="AD63" s="82">
        <v>14000000</v>
      </c>
      <c r="AE63" s="82">
        <v>0</v>
      </c>
      <c r="AF63" s="82">
        <v>0</v>
      </c>
      <c r="AG63" s="82">
        <v>0</v>
      </c>
      <c r="AH63" s="82">
        <f t="shared" si="10"/>
        <v>14000000</v>
      </c>
      <c r="AI63" s="7" t="s">
        <v>76</v>
      </c>
      <c r="AJ63" s="5">
        <v>0</v>
      </c>
      <c r="AK63" s="7" t="s">
        <v>77</v>
      </c>
      <c r="AL63" s="5">
        <v>43879</v>
      </c>
      <c r="AM63" s="5">
        <v>44092</v>
      </c>
      <c r="AN63" s="17">
        <f t="shared" si="13"/>
        <v>213</v>
      </c>
      <c r="AO63" s="7" t="s">
        <v>494</v>
      </c>
      <c r="AP63" s="7">
        <v>79887201</v>
      </c>
      <c r="AQ63" s="82">
        <v>0</v>
      </c>
      <c r="AR63" s="5">
        <v>0</v>
      </c>
      <c r="AS63" s="82">
        <v>0</v>
      </c>
      <c r="AT63" s="5">
        <v>0</v>
      </c>
      <c r="AU63" s="82">
        <v>0</v>
      </c>
      <c r="AV63" s="5">
        <v>0</v>
      </c>
      <c r="AW63" s="82">
        <v>0</v>
      </c>
      <c r="AX63" s="5">
        <v>0</v>
      </c>
      <c r="AY63" s="82">
        <v>0</v>
      </c>
      <c r="AZ63" s="5">
        <v>0</v>
      </c>
      <c r="BA63" s="82">
        <v>0</v>
      </c>
      <c r="BB63" s="5">
        <v>0</v>
      </c>
      <c r="BC63" s="82">
        <f t="shared" si="9"/>
        <v>14000000</v>
      </c>
      <c r="BD63" s="7">
        <v>0</v>
      </c>
      <c r="BE63" s="5">
        <v>0</v>
      </c>
      <c r="BF63" s="7">
        <v>0</v>
      </c>
      <c r="BG63" s="83">
        <v>0</v>
      </c>
      <c r="BH63" s="7">
        <v>0</v>
      </c>
      <c r="BI63" s="5">
        <v>0</v>
      </c>
      <c r="BJ63" s="7">
        <v>0</v>
      </c>
      <c r="BK63" s="1">
        <v>0</v>
      </c>
      <c r="BL63" s="7">
        <f t="shared" si="11"/>
        <v>213</v>
      </c>
      <c r="BR63" s="13"/>
      <c r="BS63" s="13"/>
      <c r="BT63" s="13"/>
      <c r="BU63" s="13"/>
      <c r="BV63" s="13"/>
      <c r="BW63" s="13"/>
      <c r="BX63" s="13"/>
      <c r="BY63" s="13"/>
      <c r="BZ63" s="13"/>
      <c r="CA63" s="13"/>
      <c r="CB63" s="16" t="s">
        <v>938</v>
      </c>
      <c r="CC63" s="13"/>
      <c r="CD63" s="13" t="s">
        <v>939</v>
      </c>
    </row>
    <row r="64" spans="1:82" x14ac:dyDescent="0.25">
      <c r="A64" s="7" t="s">
        <v>58</v>
      </c>
      <c r="B64" s="7">
        <v>50</v>
      </c>
      <c r="C64" s="7" t="s">
        <v>59</v>
      </c>
      <c r="D64" s="7" t="s">
        <v>495</v>
      </c>
      <c r="E64" s="7" t="s">
        <v>496</v>
      </c>
      <c r="F64" s="7" t="str">
        <f t="shared" si="8"/>
        <v>febrero</v>
      </c>
      <c r="G64" s="9">
        <v>43874</v>
      </c>
      <c r="H64" s="7" t="s">
        <v>113</v>
      </c>
      <c r="I64" s="7" t="s">
        <v>249</v>
      </c>
      <c r="J64" s="7" t="s">
        <v>264</v>
      </c>
      <c r="K64" s="11" t="s">
        <v>497</v>
      </c>
      <c r="L64" s="7" t="s">
        <v>498</v>
      </c>
      <c r="M64" s="7" t="s">
        <v>499</v>
      </c>
      <c r="N64" s="82">
        <v>60179910</v>
      </c>
      <c r="O64" s="7">
        <v>13920</v>
      </c>
      <c r="P64" s="7" t="s">
        <v>276</v>
      </c>
      <c r="Q64" s="7" t="s">
        <v>69</v>
      </c>
      <c r="R64" s="7" t="s">
        <v>70</v>
      </c>
      <c r="S64" s="7" t="s">
        <v>500</v>
      </c>
      <c r="T64" s="7" t="str">
        <f t="shared" si="12"/>
        <v>febrero</v>
      </c>
      <c r="U64" s="9">
        <v>43879</v>
      </c>
      <c r="V64" s="7" t="s">
        <v>253</v>
      </c>
      <c r="W64" s="7" t="s">
        <v>73</v>
      </c>
      <c r="X64" s="7" t="s">
        <v>74</v>
      </c>
      <c r="Y64" s="7" t="s">
        <v>501</v>
      </c>
      <c r="Z64" s="7">
        <v>830072071</v>
      </c>
      <c r="AA64" s="7">
        <v>2</v>
      </c>
      <c r="AB64" s="7">
        <v>60320</v>
      </c>
      <c r="AC64" s="5">
        <v>43879</v>
      </c>
      <c r="AD64" s="82">
        <v>60179910</v>
      </c>
      <c r="AE64" s="82">
        <v>0</v>
      </c>
      <c r="AF64" s="82">
        <v>0</v>
      </c>
      <c r="AG64" s="82">
        <v>0</v>
      </c>
      <c r="AH64" s="82">
        <f t="shared" si="10"/>
        <v>60179910</v>
      </c>
      <c r="AI64" s="7" t="s">
        <v>76</v>
      </c>
      <c r="AJ64" s="5">
        <v>0</v>
      </c>
      <c r="AK64" s="7" t="s">
        <v>77</v>
      </c>
      <c r="AL64" s="5">
        <v>43879</v>
      </c>
      <c r="AM64" s="5">
        <v>44196</v>
      </c>
      <c r="AN64" s="17">
        <f t="shared" si="13"/>
        <v>317</v>
      </c>
      <c r="AO64" s="7" t="s">
        <v>270</v>
      </c>
      <c r="AP64" s="7">
        <v>94486941</v>
      </c>
      <c r="AQ64" s="82">
        <v>0</v>
      </c>
      <c r="AR64" s="5">
        <v>0</v>
      </c>
      <c r="AS64" s="82">
        <v>0</v>
      </c>
      <c r="AT64" s="5">
        <v>0</v>
      </c>
      <c r="AU64" s="82">
        <v>0</v>
      </c>
      <c r="AV64" s="5">
        <v>0</v>
      </c>
      <c r="AW64" s="82">
        <v>0</v>
      </c>
      <c r="AX64" s="5">
        <v>0</v>
      </c>
      <c r="AY64" s="82">
        <v>0</v>
      </c>
      <c r="AZ64" s="5">
        <v>0</v>
      </c>
      <c r="BA64" s="82">
        <v>0</v>
      </c>
      <c r="BB64" s="5">
        <v>0</v>
      </c>
      <c r="BC64" s="82">
        <f t="shared" si="9"/>
        <v>60179910</v>
      </c>
      <c r="BD64" s="7">
        <v>0</v>
      </c>
      <c r="BE64" s="5">
        <v>0</v>
      </c>
      <c r="BF64" s="7">
        <v>0</v>
      </c>
      <c r="BG64" s="83">
        <v>0</v>
      </c>
      <c r="BH64" s="7">
        <v>0</v>
      </c>
      <c r="BI64" s="5">
        <v>0</v>
      </c>
      <c r="BJ64" s="7">
        <v>0</v>
      </c>
      <c r="BK64" s="1">
        <v>0</v>
      </c>
      <c r="BL64" s="7">
        <f t="shared" si="11"/>
        <v>317</v>
      </c>
      <c r="BR64" s="13"/>
      <c r="BS64" s="13"/>
      <c r="BT64" s="13"/>
      <c r="BU64" s="13"/>
      <c r="BV64" s="13"/>
      <c r="BW64" s="13"/>
      <c r="BX64" s="13"/>
      <c r="BY64" s="13"/>
      <c r="BZ64" s="13"/>
      <c r="CA64" s="13"/>
      <c r="CB64" s="16" t="s">
        <v>940</v>
      </c>
      <c r="CC64" s="13"/>
      <c r="CD64" s="13" t="s">
        <v>77</v>
      </c>
    </row>
    <row r="65" spans="1:82" x14ac:dyDescent="0.25">
      <c r="A65" s="7" t="s">
        <v>58</v>
      </c>
      <c r="B65" s="7">
        <v>195</v>
      </c>
      <c r="C65" s="7" t="s">
        <v>125</v>
      </c>
      <c r="D65" s="7" t="s">
        <v>502</v>
      </c>
      <c r="E65" s="7" t="s">
        <v>503</v>
      </c>
      <c r="F65" s="7" t="str">
        <f t="shared" si="8"/>
        <v>febrero</v>
      </c>
      <c r="G65" s="9">
        <v>43874</v>
      </c>
      <c r="H65" s="7" t="s">
        <v>113</v>
      </c>
      <c r="I65" s="7" t="s">
        <v>217</v>
      </c>
      <c r="J65" s="7" t="s">
        <v>228</v>
      </c>
      <c r="K65" s="11" t="s">
        <v>504</v>
      </c>
      <c r="L65" s="7">
        <v>801615</v>
      </c>
      <c r="M65" s="7" t="s">
        <v>337</v>
      </c>
      <c r="N65" s="82">
        <v>84800000</v>
      </c>
      <c r="O65" s="7">
        <v>21220</v>
      </c>
      <c r="P65" s="7" t="s">
        <v>338</v>
      </c>
      <c r="Q65" s="7" t="s">
        <v>69</v>
      </c>
      <c r="R65" s="7" t="s">
        <v>70</v>
      </c>
      <c r="S65" s="7" t="s">
        <v>505</v>
      </c>
      <c r="T65" s="7" t="str">
        <f t="shared" si="12"/>
        <v>febrero</v>
      </c>
      <c r="U65" s="9">
        <v>43881</v>
      </c>
      <c r="V65" s="7" t="s">
        <v>223</v>
      </c>
      <c r="W65" s="7" t="s">
        <v>73</v>
      </c>
      <c r="X65" s="7" t="s">
        <v>74</v>
      </c>
      <c r="Y65" s="7" t="s">
        <v>506</v>
      </c>
      <c r="Z65" s="7">
        <v>91488404</v>
      </c>
      <c r="AA65" s="7"/>
      <c r="AB65" s="7">
        <v>67320</v>
      </c>
      <c r="AC65" s="5">
        <v>43887</v>
      </c>
      <c r="AD65" s="82">
        <v>84800000</v>
      </c>
      <c r="AE65" s="82">
        <v>0</v>
      </c>
      <c r="AF65" s="82">
        <v>0</v>
      </c>
      <c r="AG65" s="82">
        <v>0</v>
      </c>
      <c r="AH65" s="82">
        <f t="shared" si="10"/>
        <v>84800000</v>
      </c>
      <c r="AI65" s="7" t="s">
        <v>76</v>
      </c>
      <c r="AJ65" s="5">
        <v>0</v>
      </c>
      <c r="AK65" s="7" t="s">
        <v>77</v>
      </c>
      <c r="AL65" s="5">
        <v>43887</v>
      </c>
      <c r="AM65" s="5">
        <v>44196</v>
      </c>
      <c r="AN65" s="17">
        <f t="shared" si="13"/>
        <v>309</v>
      </c>
      <c r="AO65" s="7" t="s">
        <v>507</v>
      </c>
      <c r="AP65" s="7">
        <v>79572017</v>
      </c>
      <c r="AQ65" s="82">
        <v>0</v>
      </c>
      <c r="AR65" s="5">
        <v>0</v>
      </c>
      <c r="AS65" s="82">
        <v>0</v>
      </c>
      <c r="AT65" s="5">
        <v>0</v>
      </c>
      <c r="AU65" s="82">
        <v>0</v>
      </c>
      <c r="AV65" s="5">
        <v>0</v>
      </c>
      <c r="AW65" s="82">
        <v>0</v>
      </c>
      <c r="AX65" s="5">
        <v>0</v>
      </c>
      <c r="AY65" s="82">
        <v>0</v>
      </c>
      <c r="AZ65" s="5">
        <v>0</v>
      </c>
      <c r="BA65" s="82">
        <v>0</v>
      </c>
      <c r="BB65" s="5">
        <v>0</v>
      </c>
      <c r="BC65" s="82">
        <f t="shared" si="9"/>
        <v>84800000</v>
      </c>
      <c r="BD65" s="7">
        <v>0</v>
      </c>
      <c r="BE65" s="5">
        <v>0</v>
      </c>
      <c r="BF65" s="7">
        <v>0</v>
      </c>
      <c r="BG65" s="83">
        <v>0</v>
      </c>
      <c r="BH65" s="7">
        <v>0</v>
      </c>
      <c r="BI65" s="5">
        <v>0</v>
      </c>
      <c r="BJ65" s="7">
        <v>0</v>
      </c>
      <c r="BK65" s="1">
        <v>0</v>
      </c>
      <c r="BL65" s="7">
        <f t="shared" si="11"/>
        <v>309</v>
      </c>
      <c r="BR65" s="13"/>
      <c r="BS65" s="13"/>
      <c r="BT65" s="13"/>
      <c r="BU65" s="13"/>
      <c r="BV65" s="13"/>
      <c r="BW65" s="13"/>
      <c r="BX65" s="13"/>
      <c r="BY65" s="13"/>
      <c r="BZ65" s="13"/>
      <c r="CA65" s="13"/>
      <c r="CB65" s="16" t="s">
        <v>164</v>
      </c>
      <c r="CC65" s="13"/>
      <c r="CD65" s="13"/>
    </row>
    <row r="66" spans="1:82" x14ac:dyDescent="0.25">
      <c r="A66" s="7" t="s">
        <v>58</v>
      </c>
      <c r="B66" s="7">
        <v>28</v>
      </c>
      <c r="C66" s="7" t="s">
        <v>97</v>
      </c>
      <c r="D66" s="7" t="s">
        <v>508</v>
      </c>
      <c r="E66" s="7" t="s">
        <v>509</v>
      </c>
      <c r="F66" s="7" t="str">
        <f t="shared" si="8"/>
        <v>febrero</v>
      </c>
      <c r="G66" s="9">
        <v>43875</v>
      </c>
      <c r="H66" s="7" t="s">
        <v>113</v>
      </c>
      <c r="I66" s="7" t="s">
        <v>217</v>
      </c>
      <c r="J66" s="7" t="s">
        <v>101</v>
      </c>
      <c r="K66" s="11" t="s">
        <v>510</v>
      </c>
      <c r="L66" s="7">
        <v>80161500</v>
      </c>
      <c r="M66" s="7" t="s">
        <v>283</v>
      </c>
      <c r="N66" s="82">
        <v>27300000</v>
      </c>
      <c r="O66" s="7">
        <v>20420</v>
      </c>
      <c r="P66" s="7" t="s">
        <v>485</v>
      </c>
      <c r="Q66" s="7" t="s">
        <v>69</v>
      </c>
      <c r="R66" s="7" t="s">
        <v>70</v>
      </c>
      <c r="S66" s="7" t="s">
        <v>511</v>
      </c>
      <c r="T66" s="7" t="str">
        <f t="shared" si="12"/>
        <v>marzo</v>
      </c>
      <c r="U66" s="9">
        <v>43894</v>
      </c>
      <c r="V66" s="7" t="s">
        <v>223</v>
      </c>
      <c r="W66" s="7" t="s">
        <v>142</v>
      </c>
      <c r="X66" s="7" t="s">
        <v>512</v>
      </c>
      <c r="Y66" s="7" t="s">
        <v>513</v>
      </c>
      <c r="Z66" s="7">
        <v>1040182411</v>
      </c>
      <c r="AA66" s="7"/>
      <c r="AB66" s="7">
        <v>78620</v>
      </c>
      <c r="AC66" s="5">
        <v>43894</v>
      </c>
      <c r="AD66" s="82">
        <v>27300000</v>
      </c>
      <c r="AE66" s="82"/>
      <c r="AF66" s="82"/>
      <c r="AG66" s="82"/>
      <c r="AH66" s="82">
        <f t="shared" si="10"/>
        <v>27300000</v>
      </c>
      <c r="AI66" s="7" t="s">
        <v>76</v>
      </c>
      <c r="AJ66" s="5" t="s">
        <v>77</v>
      </c>
      <c r="AK66" s="7" t="s">
        <v>77</v>
      </c>
      <c r="AL66" s="5">
        <v>43894</v>
      </c>
      <c r="AM66" s="5">
        <v>44108</v>
      </c>
      <c r="AN66" s="17">
        <f t="shared" si="13"/>
        <v>214</v>
      </c>
      <c r="AO66" s="7" t="s">
        <v>514</v>
      </c>
      <c r="AP66" s="7">
        <v>79388742</v>
      </c>
      <c r="AQ66" s="82">
        <v>0</v>
      </c>
      <c r="AR66" s="5">
        <v>0</v>
      </c>
      <c r="AS66" s="82">
        <v>0</v>
      </c>
      <c r="AT66" s="5">
        <v>0</v>
      </c>
      <c r="AU66" s="82">
        <v>0</v>
      </c>
      <c r="AV66" s="5">
        <v>0</v>
      </c>
      <c r="AW66" s="82">
        <v>0</v>
      </c>
      <c r="AX66" s="5">
        <v>0</v>
      </c>
      <c r="AY66" s="82">
        <v>0</v>
      </c>
      <c r="AZ66" s="5">
        <v>0</v>
      </c>
      <c r="BA66" s="82">
        <v>0</v>
      </c>
      <c r="BB66" s="5">
        <v>0</v>
      </c>
      <c r="BC66" s="82">
        <f t="shared" si="9"/>
        <v>27300000</v>
      </c>
      <c r="BD66" s="7">
        <v>0</v>
      </c>
      <c r="BE66" s="5">
        <v>0</v>
      </c>
      <c r="BF66" s="7">
        <v>0</v>
      </c>
      <c r="BG66" s="83">
        <v>0</v>
      </c>
      <c r="BH66" s="7">
        <v>0</v>
      </c>
      <c r="BI66" s="5">
        <v>0</v>
      </c>
      <c r="BJ66" s="7">
        <v>0</v>
      </c>
      <c r="BK66" s="1">
        <v>0</v>
      </c>
      <c r="BL66" s="7">
        <f t="shared" si="11"/>
        <v>214</v>
      </c>
      <c r="BR66" s="13"/>
      <c r="BS66" s="13"/>
      <c r="BT66" s="13"/>
      <c r="BU66" s="13"/>
      <c r="BV66" s="13"/>
      <c r="BW66" s="13"/>
      <c r="BX66" s="13"/>
      <c r="BY66" s="13"/>
      <c r="BZ66" s="13"/>
      <c r="CA66" s="13"/>
      <c r="CB66" s="16" t="s">
        <v>120</v>
      </c>
      <c r="CC66" s="13"/>
      <c r="CD66" s="13"/>
    </row>
    <row r="67" spans="1:82" x14ac:dyDescent="0.25">
      <c r="A67" s="7" t="s">
        <v>58</v>
      </c>
      <c r="B67" s="7">
        <v>37</v>
      </c>
      <c r="C67" s="7" t="s">
        <v>59</v>
      </c>
      <c r="D67" s="7" t="s">
        <v>515</v>
      </c>
      <c r="E67" s="7" t="s">
        <v>516</v>
      </c>
      <c r="F67" s="7" t="str">
        <f t="shared" si="8"/>
        <v>febrero</v>
      </c>
      <c r="G67" s="9">
        <v>43875</v>
      </c>
      <c r="H67" s="7" t="s">
        <v>113</v>
      </c>
      <c r="I67" s="7" t="s">
        <v>249</v>
      </c>
      <c r="J67" s="7" t="s">
        <v>101</v>
      </c>
      <c r="K67" s="11" t="s">
        <v>517</v>
      </c>
      <c r="L67" s="7">
        <v>80161500</v>
      </c>
      <c r="M67" s="7" t="s">
        <v>283</v>
      </c>
      <c r="N67" s="82">
        <v>14000000</v>
      </c>
      <c r="O67" s="7">
        <v>20620</v>
      </c>
      <c r="P67" s="7" t="s">
        <v>485</v>
      </c>
      <c r="Q67" s="7" t="s">
        <v>69</v>
      </c>
      <c r="R67" s="7" t="s">
        <v>70</v>
      </c>
      <c r="S67" s="7" t="s">
        <v>518</v>
      </c>
      <c r="T67" s="7" t="str">
        <f t="shared" si="12"/>
        <v>febrero</v>
      </c>
      <c r="U67" s="9">
        <v>43880</v>
      </c>
      <c r="V67" s="7" t="s">
        <v>253</v>
      </c>
      <c r="W67" s="7" t="s">
        <v>73</v>
      </c>
      <c r="X67" s="7" t="s">
        <v>74</v>
      </c>
      <c r="Y67" s="7" t="s">
        <v>519</v>
      </c>
      <c r="Z67" s="7">
        <v>1020824068</v>
      </c>
      <c r="AA67" s="7"/>
      <c r="AB67" s="7">
        <v>61620</v>
      </c>
      <c r="AC67" s="5">
        <v>43880</v>
      </c>
      <c r="AD67" s="82">
        <v>14000000</v>
      </c>
      <c r="AE67" s="82">
        <v>0</v>
      </c>
      <c r="AF67" s="82">
        <v>0</v>
      </c>
      <c r="AG67" s="82">
        <v>0</v>
      </c>
      <c r="AH67" s="82">
        <f t="shared" si="10"/>
        <v>14000000</v>
      </c>
      <c r="AI67" s="7" t="s">
        <v>76</v>
      </c>
      <c r="AJ67" s="5">
        <v>0</v>
      </c>
      <c r="AK67" s="7" t="s">
        <v>77</v>
      </c>
      <c r="AL67" s="5">
        <v>43880</v>
      </c>
      <c r="AM67" s="5">
        <v>44093</v>
      </c>
      <c r="AN67" s="17">
        <f t="shared" si="13"/>
        <v>213</v>
      </c>
      <c r="AO67" s="7" t="s">
        <v>520</v>
      </c>
      <c r="AP67" s="7">
        <v>52836662</v>
      </c>
      <c r="AQ67" s="82">
        <v>0</v>
      </c>
      <c r="AR67" s="5">
        <v>0</v>
      </c>
      <c r="AS67" s="82">
        <v>0</v>
      </c>
      <c r="AT67" s="5">
        <v>0</v>
      </c>
      <c r="AU67" s="82">
        <v>0</v>
      </c>
      <c r="AV67" s="5">
        <v>0</v>
      </c>
      <c r="AW67" s="82">
        <v>0</v>
      </c>
      <c r="AX67" s="5">
        <v>0</v>
      </c>
      <c r="AY67" s="82">
        <v>0</v>
      </c>
      <c r="AZ67" s="5">
        <v>0</v>
      </c>
      <c r="BA67" s="82">
        <v>0</v>
      </c>
      <c r="BB67" s="5">
        <v>0</v>
      </c>
      <c r="BC67" s="82">
        <f t="shared" si="9"/>
        <v>14000000</v>
      </c>
      <c r="BD67" s="7">
        <v>0</v>
      </c>
      <c r="BE67" s="5">
        <v>0</v>
      </c>
      <c r="BF67" s="7">
        <v>0</v>
      </c>
      <c r="BG67" s="83">
        <v>0</v>
      </c>
      <c r="BH67" s="7">
        <v>0</v>
      </c>
      <c r="BI67" s="5">
        <v>0</v>
      </c>
      <c r="BJ67" s="7">
        <v>0</v>
      </c>
      <c r="BK67" s="1">
        <v>0</v>
      </c>
      <c r="BL67" s="7">
        <f t="shared" si="11"/>
        <v>213</v>
      </c>
      <c r="BR67" s="99"/>
      <c r="BS67" s="99"/>
      <c r="BT67" s="99"/>
      <c r="BU67" s="99"/>
      <c r="BV67" s="99"/>
      <c r="BW67" s="99"/>
      <c r="BX67" s="99"/>
      <c r="BY67" s="99"/>
      <c r="BZ67" s="99"/>
      <c r="CA67" s="99"/>
      <c r="CB67" s="100" t="s">
        <v>941</v>
      </c>
      <c r="CC67" s="99"/>
      <c r="CD67" s="99"/>
    </row>
    <row r="68" spans="1:82" x14ac:dyDescent="0.25">
      <c r="A68" s="7" t="s">
        <v>294</v>
      </c>
      <c r="B68" s="7">
        <v>62</v>
      </c>
      <c r="C68" s="7" t="s">
        <v>183</v>
      </c>
      <c r="D68" s="7" t="s">
        <v>521</v>
      </c>
      <c r="E68" s="7">
        <v>80945</v>
      </c>
      <c r="F68" s="7" t="str">
        <f t="shared" si="8"/>
        <v>febrero</v>
      </c>
      <c r="G68" s="9">
        <v>43875</v>
      </c>
      <c r="H68" s="7" t="s">
        <v>297</v>
      </c>
      <c r="I68" s="7" t="s">
        <v>522</v>
      </c>
      <c r="J68" s="7" t="s">
        <v>65</v>
      </c>
      <c r="K68" s="11" t="s">
        <v>523</v>
      </c>
      <c r="L68" s="7">
        <v>76111501</v>
      </c>
      <c r="M68" s="7" t="s">
        <v>524</v>
      </c>
      <c r="N68" s="82">
        <v>107417294.89</v>
      </c>
      <c r="O68" s="7">
        <v>21920</v>
      </c>
      <c r="P68" s="7" t="s">
        <v>525</v>
      </c>
      <c r="Q68" s="7" t="s">
        <v>69</v>
      </c>
      <c r="R68" s="7" t="s">
        <v>70</v>
      </c>
      <c r="S68" s="7">
        <v>45734</v>
      </c>
      <c r="T68" s="7" t="str">
        <f t="shared" si="12"/>
        <v>marzo</v>
      </c>
      <c r="U68" s="9">
        <v>43893</v>
      </c>
      <c r="V68" s="7" t="s">
        <v>346</v>
      </c>
      <c r="W68" s="7" t="s">
        <v>526</v>
      </c>
      <c r="X68" s="7" t="s">
        <v>527</v>
      </c>
      <c r="Y68" s="7" t="s">
        <v>303</v>
      </c>
      <c r="Z68" s="7">
        <v>900229503</v>
      </c>
      <c r="AA68" s="7">
        <v>2</v>
      </c>
      <c r="AB68" s="7">
        <v>79020</v>
      </c>
      <c r="AC68" s="5">
        <v>43895</v>
      </c>
      <c r="AD68" s="82">
        <v>97674887.829999998</v>
      </c>
      <c r="AE68" s="82">
        <v>0</v>
      </c>
      <c r="AF68" s="82">
        <v>0</v>
      </c>
      <c r="AG68" s="82">
        <v>0</v>
      </c>
      <c r="AH68" s="82">
        <f t="shared" si="10"/>
        <v>97674887.829999998</v>
      </c>
      <c r="AI68" s="7" t="s">
        <v>93</v>
      </c>
      <c r="AJ68" s="5">
        <v>43895</v>
      </c>
      <c r="AK68" s="7" t="s">
        <v>204</v>
      </c>
      <c r="AL68" s="5">
        <v>43893</v>
      </c>
      <c r="AM68" s="5">
        <v>44135</v>
      </c>
      <c r="AN68" s="17">
        <f t="shared" si="13"/>
        <v>242</v>
      </c>
      <c r="AO68" s="7" t="s">
        <v>528</v>
      </c>
      <c r="AP68" s="7">
        <v>30762702</v>
      </c>
      <c r="AQ68" s="82">
        <v>0</v>
      </c>
      <c r="AR68" s="5">
        <v>0</v>
      </c>
      <c r="AS68" s="82">
        <v>0</v>
      </c>
      <c r="AT68" s="5">
        <v>0</v>
      </c>
      <c r="AU68" s="82">
        <v>0</v>
      </c>
      <c r="AV68" s="5">
        <v>0</v>
      </c>
      <c r="AW68" s="82">
        <v>0</v>
      </c>
      <c r="AX68" s="5">
        <v>0</v>
      </c>
      <c r="AY68" s="82">
        <v>0</v>
      </c>
      <c r="AZ68" s="5">
        <v>0</v>
      </c>
      <c r="BA68" s="82">
        <v>0</v>
      </c>
      <c r="BB68" s="5">
        <v>0</v>
      </c>
      <c r="BC68" s="82">
        <f t="shared" si="9"/>
        <v>97674887.829999998</v>
      </c>
      <c r="BD68" s="7">
        <v>0</v>
      </c>
      <c r="BE68" s="5">
        <v>0</v>
      </c>
      <c r="BF68" s="7">
        <v>0</v>
      </c>
      <c r="BG68" s="83">
        <v>0</v>
      </c>
      <c r="BH68" s="7">
        <v>0</v>
      </c>
      <c r="BI68" s="5">
        <v>0</v>
      </c>
      <c r="BJ68" s="7">
        <v>0</v>
      </c>
      <c r="BK68" s="1">
        <v>0</v>
      </c>
      <c r="BL68" s="7">
        <f t="shared" si="11"/>
        <v>242</v>
      </c>
      <c r="BR68" s="99"/>
      <c r="BS68" s="99"/>
      <c r="BT68" s="99"/>
      <c r="BU68" s="99"/>
      <c r="BV68" s="99"/>
      <c r="BW68" s="99"/>
      <c r="BX68" s="99"/>
      <c r="BY68" s="99"/>
      <c r="BZ68" s="99"/>
      <c r="CA68" s="99"/>
      <c r="CB68" s="100" t="s">
        <v>154</v>
      </c>
      <c r="CC68" s="99"/>
      <c r="CD68" s="99"/>
    </row>
    <row r="69" spans="1:82" x14ac:dyDescent="0.25">
      <c r="A69" s="7" t="s">
        <v>294</v>
      </c>
      <c r="B69" s="7">
        <v>63</v>
      </c>
      <c r="C69" s="7" t="s">
        <v>183</v>
      </c>
      <c r="D69" s="7" t="s">
        <v>529</v>
      </c>
      <c r="E69" s="7">
        <v>80923</v>
      </c>
      <c r="F69" s="7" t="str">
        <f t="shared" si="8"/>
        <v>febrero</v>
      </c>
      <c r="G69" s="9">
        <v>43875</v>
      </c>
      <c r="H69" s="7" t="s">
        <v>297</v>
      </c>
      <c r="I69" s="7" t="s">
        <v>298</v>
      </c>
      <c r="J69" s="7" t="s">
        <v>65</v>
      </c>
      <c r="K69" s="11" t="s">
        <v>530</v>
      </c>
      <c r="L69" s="7" t="s">
        <v>531</v>
      </c>
      <c r="M69" s="7"/>
      <c r="N69" s="82">
        <v>480704834</v>
      </c>
      <c r="O69" s="7">
        <v>22020</v>
      </c>
      <c r="P69" s="7" t="s">
        <v>525</v>
      </c>
      <c r="Q69" s="7" t="s">
        <v>532</v>
      </c>
      <c r="R69" s="7" t="s">
        <v>77</v>
      </c>
      <c r="S69" s="7" t="s">
        <v>77</v>
      </c>
      <c r="T69" s="7" t="str">
        <f t="shared" si="12"/>
        <v>enero</v>
      </c>
      <c r="U69" s="9">
        <v>0</v>
      </c>
      <c r="V69" s="7" t="s">
        <v>77</v>
      </c>
      <c r="W69" s="7" t="s">
        <v>77</v>
      </c>
      <c r="X69" s="7" t="s">
        <v>77</v>
      </c>
      <c r="Y69" s="7" t="s">
        <v>77</v>
      </c>
      <c r="Z69" s="7" t="s">
        <v>77</v>
      </c>
      <c r="AA69" s="7"/>
      <c r="AB69" s="7" t="s">
        <v>77</v>
      </c>
      <c r="AC69" s="5" t="s">
        <v>77</v>
      </c>
      <c r="AD69" s="82">
        <v>0</v>
      </c>
      <c r="AE69" s="82">
        <v>0</v>
      </c>
      <c r="AF69" s="82">
        <v>0</v>
      </c>
      <c r="AG69" s="82">
        <v>0</v>
      </c>
      <c r="AH69" s="82">
        <f t="shared" si="10"/>
        <v>0</v>
      </c>
      <c r="AI69" s="7" t="s">
        <v>77</v>
      </c>
      <c r="AJ69" s="5">
        <v>0</v>
      </c>
      <c r="AK69" s="7" t="s">
        <v>77</v>
      </c>
      <c r="AL69" s="5">
        <v>0</v>
      </c>
      <c r="AM69" s="5">
        <v>0</v>
      </c>
      <c r="AN69" s="17">
        <f t="shared" si="13"/>
        <v>0</v>
      </c>
      <c r="AO69" s="7" t="s">
        <v>77</v>
      </c>
      <c r="AP69" s="7" t="s">
        <v>77</v>
      </c>
      <c r="AQ69" s="82">
        <v>0</v>
      </c>
      <c r="AR69" s="5">
        <v>0</v>
      </c>
      <c r="AS69" s="82">
        <v>0</v>
      </c>
      <c r="AT69" s="5">
        <v>0</v>
      </c>
      <c r="AU69" s="82">
        <v>0</v>
      </c>
      <c r="AV69" s="5">
        <v>0</v>
      </c>
      <c r="AW69" s="82">
        <v>0</v>
      </c>
      <c r="AX69" s="5">
        <v>0</v>
      </c>
      <c r="AY69" s="82">
        <v>0</v>
      </c>
      <c r="AZ69" s="5">
        <v>0</v>
      </c>
      <c r="BA69" s="82">
        <v>0</v>
      </c>
      <c r="BB69" s="5">
        <v>0</v>
      </c>
      <c r="BC69" s="82">
        <f t="shared" si="9"/>
        <v>0</v>
      </c>
      <c r="BD69" s="7">
        <v>0</v>
      </c>
      <c r="BE69" s="5">
        <v>0</v>
      </c>
      <c r="BF69" s="7">
        <v>0</v>
      </c>
      <c r="BG69" s="83">
        <v>0</v>
      </c>
      <c r="BH69" s="7">
        <v>0</v>
      </c>
      <c r="BI69" s="5">
        <v>0</v>
      </c>
      <c r="BJ69" s="7">
        <v>0</v>
      </c>
      <c r="BK69" s="1">
        <v>0</v>
      </c>
      <c r="BL69" s="7">
        <f t="shared" si="11"/>
        <v>0</v>
      </c>
      <c r="BR69" s="99"/>
      <c r="BS69" s="99"/>
      <c r="BT69" s="99"/>
      <c r="BU69" s="99"/>
      <c r="BV69" s="99"/>
      <c r="BW69" s="99"/>
      <c r="BX69" s="99"/>
      <c r="BY69" s="99"/>
      <c r="BZ69" s="99"/>
      <c r="CA69" s="99"/>
      <c r="CB69" s="100" t="s">
        <v>77</v>
      </c>
      <c r="CC69" s="99"/>
      <c r="CD69" s="99"/>
    </row>
    <row r="70" spans="1:82" x14ac:dyDescent="0.25">
      <c r="A70" s="7" t="s">
        <v>294</v>
      </c>
      <c r="B70" s="7">
        <v>100</v>
      </c>
      <c r="C70" s="7" t="s">
        <v>183</v>
      </c>
      <c r="D70" s="7" t="s">
        <v>533</v>
      </c>
      <c r="E70" s="7">
        <v>74619</v>
      </c>
      <c r="F70" s="7" t="str">
        <f t="shared" ref="F70:F101" si="14">TEXT(G70,"mmmm")</f>
        <v>febrero</v>
      </c>
      <c r="G70" s="9">
        <v>43875</v>
      </c>
      <c r="H70" s="7" t="s">
        <v>297</v>
      </c>
      <c r="I70" s="7" t="s">
        <v>522</v>
      </c>
      <c r="J70" s="7" t="s">
        <v>242</v>
      </c>
      <c r="K70" s="11" t="s">
        <v>534</v>
      </c>
      <c r="L70" s="7" t="s">
        <v>535</v>
      </c>
      <c r="M70" s="7"/>
      <c r="N70" s="82">
        <v>25000000</v>
      </c>
      <c r="O70" s="7">
        <v>21720</v>
      </c>
      <c r="P70" s="7" t="s">
        <v>536</v>
      </c>
      <c r="Q70" s="7" t="s">
        <v>69</v>
      </c>
      <c r="R70" s="7" t="s">
        <v>70</v>
      </c>
      <c r="S70" s="7">
        <v>45112</v>
      </c>
      <c r="T70" s="7" t="str">
        <f t="shared" si="12"/>
        <v>febrero</v>
      </c>
      <c r="U70" s="9">
        <v>43875</v>
      </c>
      <c r="V70" s="7" t="s">
        <v>346</v>
      </c>
      <c r="W70" s="7" t="s">
        <v>73</v>
      </c>
      <c r="X70" s="7" t="s">
        <v>74</v>
      </c>
      <c r="Y70" s="7" t="s">
        <v>537</v>
      </c>
      <c r="Z70" s="7">
        <v>900155107</v>
      </c>
      <c r="AA70" s="7"/>
      <c r="AB70" s="7">
        <v>57320</v>
      </c>
      <c r="AC70" s="5">
        <v>43875</v>
      </c>
      <c r="AD70" s="82">
        <v>24992510</v>
      </c>
      <c r="AE70" s="82">
        <v>0</v>
      </c>
      <c r="AF70" s="82">
        <v>0</v>
      </c>
      <c r="AG70" s="82">
        <v>0</v>
      </c>
      <c r="AH70" s="82">
        <f t="shared" si="10"/>
        <v>24992510</v>
      </c>
      <c r="AI70" s="7" t="s">
        <v>76</v>
      </c>
      <c r="AJ70" s="5">
        <v>0</v>
      </c>
      <c r="AK70" s="7" t="s">
        <v>77</v>
      </c>
      <c r="AL70" s="5">
        <v>43875</v>
      </c>
      <c r="AM70" s="5">
        <v>43935</v>
      </c>
      <c r="AN70" s="17">
        <f t="shared" si="13"/>
        <v>60</v>
      </c>
      <c r="AO70" s="7" t="s">
        <v>538</v>
      </c>
      <c r="AP70" s="7">
        <v>52505004</v>
      </c>
      <c r="AQ70" s="82">
        <v>0</v>
      </c>
      <c r="AR70" s="5">
        <v>0</v>
      </c>
      <c r="AS70" s="82">
        <v>0</v>
      </c>
      <c r="AT70" s="5">
        <v>0</v>
      </c>
      <c r="AU70" s="82">
        <v>0</v>
      </c>
      <c r="AV70" s="5">
        <v>0</v>
      </c>
      <c r="AW70" s="82">
        <v>0</v>
      </c>
      <c r="AX70" s="5">
        <v>0</v>
      </c>
      <c r="AY70" s="82">
        <v>0</v>
      </c>
      <c r="AZ70" s="5">
        <v>0</v>
      </c>
      <c r="BA70" s="82">
        <v>0</v>
      </c>
      <c r="BB70" s="5">
        <v>0</v>
      </c>
      <c r="BC70" s="82">
        <f t="shared" ref="BC70:BC101" si="15">+AD70+AQ70+AS70+AU70+AW70+AY70-BA70</f>
        <v>24992510</v>
      </c>
      <c r="BD70" s="7">
        <v>0</v>
      </c>
      <c r="BE70" s="5">
        <v>0</v>
      </c>
      <c r="BF70" s="7">
        <v>0</v>
      </c>
      <c r="BG70" s="83">
        <v>0</v>
      </c>
      <c r="BH70" s="7">
        <v>0</v>
      </c>
      <c r="BI70" s="5">
        <v>0</v>
      </c>
      <c r="BJ70" s="7">
        <v>0</v>
      </c>
      <c r="BK70" s="1">
        <v>0</v>
      </c>
      <c r="BL70" s="7">
        <f t="shared" si="11"/>
        <v>60</v>
      </c>
    </row>
    <row r="71" spans="1:82" x14ac:dyDescent="0.25">
      <c r="A71" s="7" t="s">
        <v>294</v>
      </c>
      <c r="B71" s="7">
        <v>61</v>
      </c>
      <c r="C71" s="7" t="s">
        <v>183</v>
      </c>
      <c r="D71" s="7" t="s">
        <v>539</v>
      </c>
      <c r="E71" s="7">
        <v>81022</v>
      </c>
      <c r="F71" s="7" t="str">
        <f t="shared" si="14"/>
        <v>febrero</v>
      </c>
      <c r="G71" s="9">
        <v>43880</v>
      </c>
      <c r="H71" s="7" t="s">
        <v>297</v>
      </c>
      <c r="I71" s="7" t="s">
        <v>298</v>
      </c>
      <c r="J71" s="7" t="s">
        <v>65</v>
      </c>
      <c r="K71" s="11" t="s">
        <v>540</v>
      </c>
      <c r="L71" s="7" t="s">
        <v>531</v>
      </c>
      <c r="M71" s="7"/>
      <c r="N71" s="82">
        <v>99719879.700000003</v>
      </c>
      <c r="O71" s="7">
        <v>22120</v>
      </c>
      <c r="P71" s="7" t="s">
        <v>525</v>
      </c>
      <c r="Q71" s="7" t="s">
        <v>69</v>
      </c>
      <c r="R71" s="7" t="s">
        <v>70</v>
      </c>
      <c r="S71" s="7">
        <v>45732</v>
      </c>
      <c r="T71" s="7" t="str">
        <f t="shared" si="12"/>
        <v>marzo</v>
      </c>
      <c r="U71" s="9">
        <v>43893</v>
      </c>
      <c r="V71" s="7" t="s">
        <v>346</v>
      </c>
      <c r="W71" s="7" t="s">
        <v>526</v>
      </c>
      <c r="X71" s="7" t="s">
        <v>526</v>
      </c>
      <c r="Y71" s="7" t="s">
        <v>541</v>
      </c>
      <c r="Z71" s="7">
        <v>90007325</v>
      </c>
      <c r="AA71" s="7">
        <v>4</v>
      </c>
      <c r="AB71" s="7">
        <v>78320</v>
      </c>
      <c r="AC71" s="5">
        <v>43894</v>
      </c>
      <c r="AD71" s="82">
        <v>90289983.060000002</v>
      </c>
      <c r="AE71" s="82">
        <v>0</v>
      </c>
      <c r="AF71" s="82">
        <v>0</v>
      </c>
      <c r="AG71" s="82">
        <v>0</v>
      </c>
      <c r="AH71" s="82">
        <f t="shared" ref="AH71:AH91" si="16">+AD71+AE71+AF71+AG71</f>
        <v>90289983.060000002</v>
      </c>
      <c r="AI71" s="7" t="s">
        <v>93</v>
      </c>
      <c r="AJ71" s="5">
        <v>43895</v>
      </c>
      <c r="AK71" s="7" t="s">
        <v>204</v>
      </c>
      <c r="AL71" s="5">
        <v>43893</v>
      </c>
      <c r="AM71" s="5">
        <v>43921</v>
      </c>
      <c r="AN71" s="17">
        <f t="shared" si="13"/>
        <v>28</v>
      </c>
      <c r="AO71" s="7" t="s">
        <v>542</v>
      </c>
      <c r="AP71" s="7">
        <v>12724487</v>
      </c>
      <c r="AQ71" s="82">
        <v>0</v>
      </c>
      <c r="AR71" s="5">
        <v>0</v>
      </c>
      <c r="AS71" s="82">
        <v>0</v>
      </c>
      <c r="AT71" s="5">
        <v>0</v>
      </c>
      <c r="AU71" s="82">
        <v>0</v>
      </c>
      <c r="AV71" s="5">
        <v>0</v>
      </c>
      <c r="AW71" s="82">
        <v>0</v>
      </c>
      <c r="AX71" s="5">
        <v>0</v>
      </c>
      <c r="AY71" s="82">
        <v>0</v>
      </c>
      <c r="AZ71" s="5">
        <v>0</v>
      </c>
      <c r="BA71" s="82">
        <v>0</v>
      </c>
      <c r="BB71" s="5">
        <v>0</v>
      </c>
      <c r="BC71" s="82">
        <f t="shared" si="15"/>
        <v>90289983.060000002</v>
      </c>
      <c r="BD71" s="7">
        <v>0</v>
      </c>
      <c r="BE71" s="5">
        <v>0</v>
      </c>
      <c r="BF71" s="7">
        <v>0</v>
      </c>
      <c r="BG71" s="83">
        <v>0</v>
      </c>
      <c r="BH71" s="7">
        <v>0</v>
      </c>
      <c r="BI71" s="5">
        <v>0</v>
      </c>
      <c r="BJ71" s="7">
        <v>0</v>
      </c>
      <c r="BK71" s="1">
        <v>0</v>
      </c>
      <c r="BL71" s="7">
        <f t="shared" si="11"/>
        <v>28</v>
      </c>
    </row>
    <row r="72" spans="1:82" x14ac:dyDescent="0.25">
      <c r="A72" s="7" t="s">
        <v>294</v>
      </c>
      <c r="B72" s="7">
        <v>194</v>
      </c>
      <c r="C72" s="7" t="s">
        <v>183</v>
      </c>
      <c r="D72" s="7" t="s">
        <v>543</v>
      </c>
      <c r="E72" s="7">
        <v>80940</v>
      </c>
      <c r="F72" s="7" t="str">
        <f t="shared" si="14"/>
        <v>febrero</v>
      </c>
      <c r="G72" s="9">
        <v>43880</v>
      </c>
      <c r="H72" s="7" t="s">
        <v>297</v>
      </c>
      <c r="I72" s="7" t="s">
        <v>298</v>
      </c>
      <c r="J72" s="7" t="s">
        <v>65</v>
      </c>
      <c r="K72" s="11" t="s">
        <v>544</v>
      </c>
      <c r="L72" s="7" t="s">
        <v>531</v>
      </c>
      <c r="M72" s="7"/>
      <c r="N72" s="82">
        <v>122194104.48999999</v>
      </c>
      <c r="O72" s="7">
        <v>16520</v>
      </c>
      <c r="P72" s="7" t="s">
        <v>525</v>
      </c>
      <c r="Q72" s="7" t="s">
        <v>69</v>
      </c>
      <c r="R72" s="7" t="s">
        <v>70</v>
      </c>
      <c r="S72" s="7">
        <v>45533</v>
      </c>
      <c r="T72" s="7" t="str">
        <f t="shared" si="12"/>
        <v>febrero</v>
      </c>
      <c r="U72" s="9">
        <v>43887</v>
      </c>
      <c r="V72" s="7" t="s">
        <v>346</v>
      </c>
      <c r="W72" s="7" t="s">
        <v>173</v>
      </c>
      <c r="X72" s="7" t="s">
        <v>372</v>
      </c>
      <c r="Y72" s="7" t="s">
        <v>545</v>
      </c>
      <c r="Z72" s="7">
        <v>900229503</v>
      </c>
      <c r="AA72" s="7">
        <v>2</v>
      </c>
      <c r="AB72" s="7">
        <v>69120</v>
      </c>
      <c r="AC72" s="5">
        <v>43888</v>
      </c>
      <c r="AD72" s="82">
        <v>116410283.88</v>
      </c>
      <c r="AE72" s="82">
        <v>0</v>
      </c>
      <c r="AF72" s="82">
        <v>0</v>
      </c>
      <c r="AG72" s="82">
        <v>0</v>
      </c>
      <c r="AH72" s="82">
        <f t="shared" si="16"/>
        <v>116410283.88</v>
      </c>
      <c r="AI72" s="7" t="s">
        <v>546</v>
      </c>
      <c r="AJ72" s="5">
        <v>0</v>
      </c>
      <c r="AK72" s="7"/>
      <c r="AL72" s="5">
        <v>43887</v>
      </c>
      <c r="AM72" s="5">
        <v>44196</v>
      </c>
      <c r="AN72" s="17">
        <f t="shared" si="13"/>
        <v>309</v>
      </c>
      <c r="AO72" s="7" t="s">
        <v>390</v>
      </c>
      <c r="AP72" s="7">
        <v>30738603</v>
      </c>
      <c r="AQ72" s="82">
        <v>0</v>
      </c>
      <c r="AR72" s="5">
        <v>0</v>
      </c>
      <c r="AS72" s="82">
        <v>0</v>
      </c>
      <c r="AT72" s="5">
        <v>0</v>
      </c>
      <c r="AU72" s="82">
        <v>0</v>
      </c>
      <c r="AV72" s="5">
        <v>0</v>
      </c>
      <c r="AW72" s="82">
        <v>0</v>
      </c>
      <c r="AX72" s="5">
        <v>0</v>
      </c>
      <c r="AY72" s="82">
        <v>0</v>
      </c>
      <c r="AZ72" s="5">
        <v>0</v>
      </c>
      <c r="BA72" s="82">
        <v>0</v>
      </c>
      <c r="BB72" s="5">
        <v>0</v>
      </c>
      <c r="BC72" s="82">
        <f t="shared" si="15"/>
        <v>116410283.88</v>
      </c>
      <c r="BD72" s="7">
        <v>0</v>
      </c>
      <c r="BE72" s="5">
        <v>0</v>
      </c>
      <c r="BF72" s="7">
        <v>0</v>
      </c>
      <c r="BG72" s="83">
        <v>0</v>
      </c>
      <c r="BH72" s="7">
        <v>0</v>
      </c>
      <c r="BI72" s="5">
        <v>0</v>
      </c>
      <c r="BJ72" s="7">
        <v>0</v>
      </c>
      <c r="BK72" s="1">
        <v>0</v>
      </c>
      <c r="BL72" s="7">
        <f t="shared" si="11"/>
        <v>309</v>
      </c>
    </row>
    <row r="73" spans="1:82" x14ac:dyDescent="0.25">
      <c r="A73" s="7" t="s">
        <v>294</v>
      </c>
      <c r="B73" s="7">
        <v>63</v>
      </c>
      <c r="C73" s="7" t="s">
        <v>183</v>
      </c>
      <c r="D73" s="7" t="s">
        <v>547</v>
      </c>
      <c r="E73" s="7">
        <v>81196</v>
      </c>
      <c r="F73" s="7" t="str">
        <f t="shared" si="14"/>
        <v>febrero</v>
      </c>
      <c r="G73" s="9">
        <v>43881</v>
      </c>
      <c r="H73" s="7" t="s">
        <v>297</v>
      </c>
      <c r="I73" s="7" t="s">
        <v>298</v>
      </c>
      <c r="J73" s="7" t="s">
        <v>65</v>
      </c>
      <c r="K73" s="11" t="s">
        <v>548</v>
      </c>
      <c r="L73" s="7" t="s">
        <v>531</v>
      </c>
      <c r="M73" s="7"/>
      <c r="N73" s="82">
        <v>269229244.39999998</v>
      </c>
      <c r="O73" s="7">
        <v>22020</v>
      </c>
      <c r="P73" s="7" t="s">
        <v>525</v>
      </c>
      <c r="Q73" s="7" t="s">
        <v>69</v>
      </c>
      <c r="R73" s="7" t="s">
        <v>70</v>
      </c>
      <c r="S73" s="7">
        <v>45636</v>
      </c>
      <c r="T73" s="7" t="str">
        <f t="shared" si="12"/>
        <v>febrero</v>
      </c>
      <c r="U73" s="9">
        <v>43889</v>
      </c>
      <c r="V73" s="7" t="s">
        <v>346</v>
      </c>
      <c r="W73" s="7" t="s">
        <v>73</v>
      </c>
      <c r="X73" s="7" t="s">
        <v>74</v>
      </c>
      <c r="Y73" s="7" t="s">
        <v>549</v>
      </c>
      <c r="Z73" s="7">
        <v>800242738</v>
      </c>
      <c r="AA73" s="7">
        <v>7</v>
      </c>
      <c r="AB73" s="7">
        <v>70220</v>
      </c>
      <c r="AC73" s="5">
        <v>43889</v>
      </c>
      <c r="AD73" s="82">
        <v>216944063.41999999</v>
      </c>
      <c r="AE73" s="82">
        <v>0</v>
      </c>
      <c r="AF73" s="82">
        <v>0</v>
      </c>
      <c r="AG73" s="82">
        <v>0</v>
      </c>
      <c r="AH73" s="82">
        <f t="shared" si="16"/>
        <v>216944063.41999999</v>
      </c>
      <c r="AI73" s="7" t="s">
        <v>546</v>
      </c>
      <c r="AJ73" s="5">
        <v>0</v>
      </c>
      <c r="AK73" s="7"/>
      <c r="AL73" s="5">
        <v>43889</v>
      </c>
      <c r="AM73" s="5">
        <v>44135</v>
      </c>
      <c r="AN73" s="17">
        <f t="shared" si="13"/>
        <v>246</v>
      </c>
      <c r="AO73" s="7" t="s">
        <v>550</v>
      </c>
      <c r="AP73" s="7">
        <v>1020712442</v>
      </c>
      <c r="AQ73" s="82">
        <v>17665701.190000001</v>
      </c>
      <c r="AR73" s="5">
        <v>43938</v>
      </c>
      <c r="AS73" s="82">
        <v>0</v>
      </c>
      <c r="AT73" s="5">
        <v>0</v>
      </c>
      <c r="AU73" s="82">
        <v>0</v>
      </c>
      <c r="AV73" s="5">
        <v>0</v>
      </c>
      <c r="AW73" s="82">
        <v>0</v>
      </c>
      <c r="AX73" s="5">
        <v>0</v>
      </c>
      <c r="AY73" s="82">
        <v>0</v>
      </c>
      <c r="AZ73" s="5">
        <v>0</v>
      </c>
      <c r="BA73" s="82">
        <v>0</v>
      </c>
      <c r="BB73" s="5">
        <v>0</v>
      </c>
      <c r="BC73" s="82">
        <f t="shared" si="15"/>
        <v>234609764.60999998</v>
      </c>
      <c r="BD73" s="7">
        <v>0</v>
      </c>
      <c r="BE73" s="5">
        <v>0</v>
      </c>
      <c r="BF73" s="7">
        <v>0</v>
      </c>
      <c r="BG73" s="83">
        <v>0</v>
      </c>
      <c r="BH73" s="7">
        <v>0</v>
      </c>
      <c r="BI73" s="5">
        <v>0</v>
      </c>
      <c r="BJ73" s="7">
        <v>0</v>
      </c>
      <c r="BK73" s="1">
        <v>0</v>
      </c>
      <c r="BL73" s="7">
        <f t="shared" si="11"/>
        <v>246</v>
      </c>
    </row>
    <row r="74" spans="1:82" x14ac:dyDescent="0.25">
      <c r="A74" s="7" t="s">
        <v>58</v>
      </c>
      <c r="B74" s="7">
        <v>81</v>
      </c>
      <c r="C74" s="7" t="s">
        <v>97</v>
      </c>
      <c r="D74" s="7" t="s">
        <v>551</v>
      </c>
      <c r="E74" s="7" t="s">
        <v>552</v>
      </c>
      <c r="F74" s="7" t="str">
        <f t="shared" si="14"/>
        <v>febrero</v>
      </c>
      <c r="G74" s="9">
        <v>43881</v>
      </c>
      <c r="H74" s="7" t="s">
        <v>63</v>
      </c>
      <c r="I74" s="7" t="s">
        <v>64</v>
      </c>
      <c r="J74" s="7" t="s">
        <v>65</v>
      </c>
      <c r="K74" s="11" t="s">
        <v>553</v>
      </c>
      <c r="L74" s="7">
        <v>78181502</v>
      </c>
      <c r="M74" s="7" t="s">
        <v>67</v>
      </c>
      <c r="N74" s="82">
        <v>17000000</v>
      </c>
      <c r="O74" s="7">
        <v>21120</v>
      </c>
      <c r="P74" s="7" t="s">
        <v>554</v>
      </c>
      <c r="Q74" s="7" t="s">
        <v>69</v>
      </c>
      <c r="R74" s="7" t="s">
        <v>70</v>
      </c>
      <c r="S74" s="7" t="s">
        <v>555</v>
      </c>
      <c r="T74" s="7" t="str">
        <f t="shared" si="12"/>
        <v>marzo</v>
      </c>
      <c r="U74" s="9">
        <v>43900</v>
      </c>
      <c r="V74" s="7" t="s">
        <v>72</v>
      </c>
      <c r="W74" s="7" t="s">
        <v>556</v>
      </c>
      <c r="X74" s="7" t="s">
        <v>77</v>
      </c>
      <c r="Y74" s="7" t="s">
        <v>557</v>
      </c>
      <c r="Z74" s="7">
        <v>900017159</v>
      </c>
      <c r="AA74" s="7">
        <v>1</v>
      </c>
      <c r="AB74" s="7">
        <v>84020</v>
      </c>
      <c r="AC74" s="5">
        <v>43900</v>
      </c>
      <c r="AD74" s="82">
        <v>17000000</v>
      </c>
      <c r="AE74" s="82">
        <v>0</v>
      </c>
      <c r="AF74" s="82">
        <v>0</v>
      </c>
      <c r="AG74" s="82">
        <v>0</v>
      </c>
      <c r="AH74" s="82">
        <f t="shared" si="16"/>
        <v>17000000</v>
      </c>
      <c r="AI74" s="7" t="s">
        <v>76</v>
      </c>
      <c r="AJ74" s="5">
        <v>0</v>
      </c>
      <c r="AK74" s="7" t="s">
        <v>77</v>
      </c>
      <c r="AL74" s="5">
        <v>43900</v>
      </c>
      <c r="AM74" s="5">
        <v>44196</v>
      </c>
      <c r="AN74" s="17">
        <f t="shared" si="13"/>
        <v>296</v>
      </c>
      <c r="AO74" s="7" t="s">
        <v>558</v>
      </c>
      <c r="AP74" s="7">
        <v>40988421</v>
      </c>
      <c r="AQ74" s="82">
        <v>0</v>
      </c>
      <c r="AR74" s="5">
        <v>0</v>
      </c>
      <c r="AS74" s="82">
        <v>0</v>
      </c>
      <c r="AT74" s="5">
        <v>0</v>
      </c>
      <c r="AU74" s="82">
        <v>0</v>
      </c>
      <c r="AV74" s="5">
        <v>0</v>
      </c>
      <c r="AW74" s="82">
        <v>0</v>
      </c>
      <c r="AX74" s="5">
        <v>0</v>
      </c>
      <c r="AY74" s="82">
        <v>0</v>
      </c>
      <c r="AZ74" s="5">
        <v>0</v>
      </c>
      <c r="BA74" s="82">
        <v>0</v>
      </c>
      <c r="BB74" s="5">
        <v>0</v>
      </c>
      <c r="BC74" s="82">
        <f t="shared" si="15"/>
        <v>17000000</v>
      </c>
      <c r="BD74" s="7">
        <v>0</v>
      </c>
      <c r="BE74" s="5">
        <v>0</v>
      </c>
      <c r="BF74" s="7">
        <v>0</v>
      </c>
      <c r="BG74" s="83">
        <v>0</v>
      </c>
      <c r="BH74" s="7">
        <v>0</v>
      </c>
      <c r="BI74" s="5">
        <v>0</v>
      </c>
      <c r="BJ74" s="7">
        <v>0</v>
      </c>
      <c r="BK74" s="1">
        <v>0</v>
      </c>
      <c r="BL74" s="7">
        <f t="shared" si="11"/>
        <v>296</v>
      </c>
    </row>
    <row r="75" spans="1:82" x14ac:dyDescent="0.25">
      <c r="A75" s="7" t="s">
        <v>294</v>
      </c>
      <c r="B75" s="7">
        <v>91</v>
      </c>
      <c r="C75" s="7" t="s">
        <v>59</v>
      </c>
      <c r="D75" s="7" t="s">
        <v>559</v>
      </c>
      <c r="E75" s="7">
        <v>79756</v>
      </c>
      <c r="F75" s="7" t="str">
        <f t="shared" si="14"/>
        <v>febrero</v>
      </c>
      <c r="G75" s="9">
        <v>43882</v>
      </c>
      <c r="H75" s="7" t="s">
        <v>297</v>
      </c>
      <c r="I75" s="7" t="s">
        <v>298</v>
      </c>
      <c r="J75" s="7" t="s">
        <v>84</v>
      </c>
      <c r="K75" s="11" t="s">
        <v>560</v>
      </c>
      <c r="L75" s="7">
        <v>81112100</v>
      </c>
      <c r="M75" s="7" t="s">
        <v>561</v>
      </c>
      <c r="N75" s="82">
        <v>93318300</v>
      </c>
      <c r="O75" s="7">
        <v>23520</v>
      </c>
      <c r="P75" s="7" t="s">
        <v>87</v>
      </c>
      <c r="Q75" s="7" t="s">
        <v>69</v>
      </c>
      <c r="R75" s="7" t="s">
        <v>70</v>
      </c>
      <c r="S75" s="7" t="s">
        <v>562</v>
      </c>
      <c r="T75" s="7" t="str">
        <f t="shared" si="12"/>
        <v>marzo</v>
      </c>
      <c r="U75" s="9">
        <v>43920</v>
      </c>
      <c r="V75" s="7" t="s">
        <v>346</v>
      </c>
      <c r="W75" s="7" t="s">
        <v>91</v>
      </c>
      <c r="X75" s="7" t="s">
        <v>74</v>
      </c>
      <c r="Y75" s="7" t="s">
        <v>563</v>
      </c>
      <c r="Z75" s="7">
        <v>81900696</v>
      </c>
      <c r="AA75" s="7">
        <v>6</v>
      </c>
      <c r="AB75" s="7">
        <v>99720</v>
      </c>
      <c r="AC75" s="5">
        <v>43920</v>
      </c>
      <c r="AD75" s="82">
        <v>56180376</v>
      </c>
      <c r="AE75" s="82">
        <v>0</v>
      </c>
      <c r="AF75" s="82">
        <v>0</v>
      </c>
      <c r="AG75" s="82">
        <v>0</v>
      </c>
      <c r="AH75" s="82">
        <f t="shared" si="16"/>
        <v>56180376</v>
      </c>
      <c r="AI75" s="7" t="s">
        <v>77</v>
      </c>
      <c r="AJ75" s="5" t="s">
        <v>77</v>
      </c>
      <c r="AK75" s="7" t="s">
        <v>77</v>
      </c>
      <c r="AL75" s="5">
        <v>43920</v>
      </c>
      <c r="AM75" s="5">
        <v>44196</v>
      </c>
      <c r="AN75" s="17">
        <f t="shared" si="13"/>
        <v>276</v>
      </c>
      <c r="AO75" s="7" t="s">
        <v>564</v>
      </c>
      <c r="AP75" s="7">
        <v>79597516</v>
      </c>
      <c r="AQ75" s="82">
        <v>0</v>
      </c>
      <c r="AR75" s="5">
        <v>0</v>
      </c>
      <c r="AS75" s="82">
        <v>0</v>
      </c>
      <c r="AT75" s="5">
        <v>0</v>
      </c>
      <c r="AU75" s="82">
        <v>0</v>
      </c>
      <c r="AV75" s="5">
        <v>0</v>
      </c>
      <c r="AW75" s="82">
        <v>0</v>
      </c>
      <c r="AX75" s="5">
        <v>0</v>
      </c>
      <c r="AY75" s="82">
        <v>0</v>
      </c>
      <c r="AZ75" s="5">
        <v>0</v>
      </c>
      <c r="BA75" s="82">
        <v>0</v>
      </c>
      <c r="BB75" s="5">
        <v>0</v>
      </c>
      <c r="BC75" s="82">
        <f t="shared" si="15"/>
        <v>56180376</v>
      </c>
      <c r="BD75" s="7">
        <v>0</v>
      </c>
      <c r="BE75" s="5">
        <v>0</v>
      </c>
      <c r="BF75" s="7">
        <v>0</v>
      </c>
      <c r="BG75" s="83">
        <v>0</v>
      </c>
      <c r="BH75" s="7">
        <v>0</v>
      </c>
      <c r="BI75" s="5">
        <v>0</v>
      </c>
      <c r="BJ75" s="7">
        <v>0</v>
      </c>
      <c r="BK75" s="1">
        <v>0</v>
      </c>
      <c r="BL75" s="7">
        <f t="shared" si="11"/>
        <v>276</v>
      </c>
    </row>
    <row r="76" spans="1:82" x14ac:dyDescent="0.25">
      <c r="A76" s="7" t="s">
        <v>58</v>
      </c>
      <c r="B76" s="7">
        <v>202</v>
      </c>
      <c r="C76" s="7" t="s">
        <v>97</v>
      </c>
      <c r="D76" s="7" t="s">
        <v>565</v>
      </c>
      <c r="E76" s="7" t="s">
        <v>566</v>
      </c>
      <c r="F76" s="7" t="str">
        <f t="shared" si="14"/>
        <v>febrero</v>
      </c>
      <c r="G76" s="9">
        <v>43882</v>
      </c>
      <c r="H76" s="7" t="s">
        <v>63</v>
      </c>
      <c r="I76" s="7" t="s">
        <v>64</v>
      </c>
      <c r="J76" s="7" t="s">
        <v>65</v>
      </c>
      <c r="K76" s="11" t="s">
        <v>567</v>
      </c>
      <c r="L76" s="7">
        <v>43233201</v>
      </c>
      <c r="M76" s="7" t="s">
        <v>104</v>
      </c>
      <c r="N76" s="82">
        <v>20156855</v>
      </c>
      <c r="O76" s="7">
        <v>20320</v>
      </c>
      <c r="P76" s="7" t="s">
        <v>105</v>
      </c>
      <c r="Q76" s="7" t="s">
        <v>69</v>
      </c>
      <c r="R76" s="7" t="s">
        <v>70</v>
      </c>
      <c r="S76" s="7" t="s">
        <v>568</v>
      </c>
      <c r="T76" s="7" t="str">
        <f t="shared" si="12"/>
        <v>marzo</v>
      </c>
      <c r="U76" s="9">
        <v>43900</v>
      </c>
      <c r="V76" s="7" t="s">
        <v>371</v>
      </c>
      <c r="W76" s="7" t="s">
        <v>73</v>
      </c>
      <c r="X76" s="7" t="s">
        <v>74</v>
      </c>
      <c r="Y76" s="7" t="s">
        <v>569</v>
      </c>
      <c r="Z76" s="7">
        <v>900210800</v>
      </c>
      <c r="AA76" s="7">
        <v>1</v>
      </c>
      <c r="AB76" s="7">
        <v>85220</v>
      </c>
      <c r="AC76" s="5">
        <v>43900</v>
      </c>
      <c r="AD76" s="82">
        <v>5250000</v>
      </c>
      <c r="AE76" s="82">
        <v>0</v>
      </c>
      <c r="AF76" s="82">
        <v>0</v>
      </c>
      <c r="AG76" s="82">
        <v>0</v>
      </c>
      <c r="AH76" s="82">
        <f t="shared" si="16"/>
        <v>5250000</v>
      </c>
      <c r="AI76" s="7" t="s">
        <v>108</v>
      </c>
      <c r="AJ76" s="5">
        <v>43906</v>
      </c>
      <c r="AK76" s="7" t="s">
        <v>570</v>
      </c>
      <c r="AL76" s="5">
        <v>43906</v>
      </c>
      <c r="AM76" s="5">
        <v>44196</v>
      </c>
      <c r="AN76" s="17">
        <f t="shared" si="13"/>
        <v>290</v>
      </c>
      <c r="AO76" s="7" t="s">
        <v>571</v>
      </c>
      <c r="AP76" s="7">
        <v>19462757</v>
      </c>
      <c r="AQ76" s="82">
        <v>0</v>
      </c>
      <c r="AR76" s="5">
        <v>0</v>
      </c>
      <c r="AS76" s="82">
        <v>0</v>
      </c>
      <c r="AT76" s="5">
        <v>0</v>
      </c>
      <c r="AU76" s="82">
        <v>0</v>
      </c>
      <c r="AV76" s="5">
        <v>0</v>
      </c>
      <c r="AW76" s="82">
        <v>0</v>
      </c>
      <c r="AX76" s="5">
        <v>0</v>
      </c>
      <c r="AY76" s="82">
        <v>0</v>
      </c>
      <c r="AZ76" s="5">
        <v>0</v>
      </c>
      <c r="BA76" s="82">
        <v>0</v>
      </c>
      <c r="BB76" s="5">
        <v>0</v>
      </c>
      <c r="BC76" s="82">
        <f t="shared" si="15"/>
        <v>5250000</v>
      </c>
      <c r="BD76" s="7">
        <v>0</v>
      </c>
      <c r="BE76" s="5">
        <v>0</v>
      </c>
      <c r="BF76" s="7">
        <v>0</v>
      </c>
      <c r="BG76" s="83">
        <v>0</v>
      </c>
      <c r="BH76" s="7">
        <v>0</v>
      </c>
      <c r="BI76" s="5">
        <v>0</v>
      </c>
      <c r="BJ76" s="7">
        <v>0</v>
      </c>
      <c r="BK76" s="1">
        <v>0</v>
      </c>
      <c r="BL76" s="7">
        <f t="shared" si="11"/>
        <v>290</v>
      </c>
    </row>
    <row r="77" spans="1:82" x14ac:dyDescent="0.25">
      <c r="A77" s="7" t="s">
        <v>58</v>
      </c>
      <c r="B77" s="7">
        <v>112</v>
      </c>
      <c r="C77" s="7" t="s">
        <v>59</v>
      </c>
      <c r="D77" s="7" t="s">
        <v>572</v>
      </c>
      <c r="E77" s="7" t="s">
        <v>573</v>
      </c>
      <c r="F77" s="7" t="str">
        <f t="shared" si="14"/>
        <v>febrero</v>
      </c>
      <c r="G77" s="9">
        <v>43882</v>
      </c>
      <c r="H77" s="7" t="s">
        <v>297</v>
      </c>
      <c r="I77" s="7" t="s">
        <v>574</v>
      </c>
      <c r="J77" s="7" t="s">
        <v>65</v>
      </c>
      <c r="K77" s="11" t="s">
        <v>575</v>
      </c>
      <c r="L77" s="7">
        <v>78181502</v>
      </c>
      <c r="M77" s="7" t="s">
        <v>67</v>
      </c>
      <c r="N77" s="82">
        <v>160000000</v>
      </c>
      <c r="O77" s="7">
        <v>21520</v>
      </c>
      <c r="P77" s="7" t="s">
        <v>576</v>
      </c>
      <c r="Q77" s="7" t="s">
        <v>69</v>
      </c>
      <c r="R77" s="7" t="s">
        <v>70</v>
      </c>
      <c r="S77" s="7" t="s">
        <v>1041</v>
      </c>
      <c r="T77" s="7" t="str">
        <f t="shared" si="12"/>
        <v>abril</v>
      </c>
      <c r="U77" s="9">
        <v>43936</v>
      </c>
      <c r="V77" s="7" t="s">
        <v>72</v>
      </c>
      <c r="W77" s="7" t="s">
        <v>842</v>
      </c>
      <c r="X77" s="7" t="s">
        <v>74</v>
      </c>
      <c r="Y77" s="7" t="s">
        <v>1042</v>
      </c>
      <c r="Z77" s="7">
        <v>830070987</v>
      </c>
      <c r="AA77" s="7">
        <v>4</v>
      </c>
      <c r="AB77" s="7">
        <v>114220</v>
      </c>
      <c r="AC77" s="5">
        <v>43941</v>
      </c>
      <c r="AD77" s="82">
        <v>160000000</v>
      </c>
      <c r="AE77" s="82">
        <v>0</v>
      </c>
      <c r="AF77" s="82">
        <v>0</v>
      </c>
      <c r="AG77" s="82">
        <v>0</v>
      </c>
      <c r="AH77" s="82">
        <f t="shared" si="16"/>
        <v>160000000</v>
      </c>
      <c r="AI77" s="7" t="s">
        <v>108</v>
      </c>
      <c r="AJ77" s="5">
        <v>43936</v>
      </c>
      <c r="AK77" s="7" t="s">
        <v>907</v>
      </c>
      <c r="AL77" s="5">
        <v>43941</v>
      </c>
      <c r="AM77" s="5">
        <v>44196</v>
      </c>
      <c r="AN77" s="17">
        <v>255</v>
      </c>
      <c r="AO77" s="7" t="s">
        <v>78</v>
      </c>
      <c r="AP77" s="7">
        <v>80251761</v>
      </c>
      <c r="AQ77" s="82">
        <v>0</v>
      </c>
      <c r="AR77" s="5">
        <v>0</v>
      </c>
      <c r="AS77" s="82">
        <v>0</v>
      </c>
      <c r="AT77" s="5">
        <v>0</v>
      </c>
      <c r="AU77" s="82">
        <v>0</v>
      </c>
      <c r="AV77" s="5">
        <v>0</v>
      </c>
      <c r="AW77" s="82">
        <v>0</v>
      </c>
      <c r="AX77" s="5">
        <v>0</v>
      </c>
      <c r="AY77" s="82">
        <v>0</v>
      </c>
      <c r="AZ77" s="5">
        <v>0</v>
      </c>
      <c r="BA77" s="82">
        <v>0</v>
      </c>
      <c r="BB77" s="5">
        <v>0</v>
      </c>
      <c r="BC77" s="82">
        <f t="shared" si="15"/>
        <v>160000000</v>
      </c>
      <c r="BD77" s="7">
        <v>0</v>
      </c>
      <c r="BE77" s="5">
        <v>0</v>
      </c>
      <c r="BF77" s="7">
        <v>0</v>
      </c>
      <c r="BG77" s="83">
        <v>0</v>
      </c>
      <c r="BH77" s="7">
        <v>0</v>
      </c>
      <c r="BI77" s="5">
        <v>0</v>
      </c>
      <c r="BJ77" s="7">
        <v>0</v>
      </c>
      <c r="BK77" s="1">
        <v>0</v>
      </c>
      <c r="BL77" s="7">
        <v>255</v>
      </c>
    </row>
    <row r="78" spans="1:82" x14ac:dyDescent="0.25">
      <c r="A78" s="7" t="s">
        <v>294</v>
      </c>
      <c r="B78" s="7">
        <v>196</v>
      </c>
      <c r="C78" s="7" t="s">
        <v>183</v>
      </c>
      <c r="D78" s="7" t="s">
        <v>577</v>
      </c>
      <c r="E78" s="7">
        <v>81265</v>
      </c>
      <c r="F78" s="7" t="str">
        <f t="shared" si="14"/>
        <v>febrero</v>
      </c>
      <c r="G78" s="9">
        <v>43882</v>
      </c>
      <c r="H78" s="7" t="s">
        <v>297</v>
      </c>
      <c r="I78" s="7" t="s">
        <v>298</v>
      </c>
      <c r="J78" s="7" t="s">
        <v>65</v>
      </c>
      <c r="K78" s="11" t="s">
        <v>578</v>
      </c>
      <c r="L78" s="7" t="s">
        <v>531</v>
      </c>
      <c r="M78" s="7"/>
      <c r="N78" s="82">
        <v>61474116.920000002</v>
      </c>
      <c r="O78" s="7">
        <v>24220</v>
      </c>
      <c r="P78" s="7" t="s">
        <v>525</v>
      </c>
      <c r="Q78" s="7" t="s">
        <v>69</v>
      </c>
      <c r="R78" s="7" t="s">
        <v>70</v>
      </c>
      <c r="S78" s="7">
        <v>45811</v>
      </c>
      <c r="T78" s="7" t="str">
        <f t="shared" si="12"/>
        <v>marzo</v>
      </c>
      <c r="U78" s="9">
        <v>43895</v>
      </c>
      <c r="V78" s="7" t="s">
        <v>346</v>
      </c>
      <c r="W78" s="7" t="s">
        <v>556</v>
      </c>
      <c r="X78" s="7" t="s">
        <v>579</v>
      </c>
      <c r="Y78" s="7" t="s">
        <v>580</v>
      </c>
      <c r="Z78" s="7">
        <v>860067479</v>
      </c>
      <c r="AA78" s="7">
        <v>2</v>
      </c>
      <c r="AB78" s="7">
        <v>81320</v>
      </c>
      <c r="AC78" s="5">
        <v>43896</v>
      </c>
      <c r="AD78" s="82">
        <v>60464778.409999996</v>
      </c>
      <c r="AE78" s="82">
        <v>0</v>
      </c>
      <c r="AF78" s="82">
        <v>0</v>
      </c>
      <c r="AG78" s="82">
        <v>0</v>
      </c>
      <c r="AH78" s="82">
        <f t="shared" si="16"/>
        <v>60464778.409999996</v>
      </c>
      <c r="AI78" s="7" t="s">
        <v>546</v>
      </c>
      <c r="AJ78" s="5">
        <v>43896</v>
      </c>
      <c r="AK78" s="7" t="s">
        <v>204</v>
      </c>
      <c r="AL78" s="5">
        <v>43895</v>
      </c>
      <c r="AM78" s="5">
        <v>44135</v>
      </c>
      <c r="AN78" s="17">
        <f t="shared" ref="AN78:AN88" si="17">+AM78-AL78</f>
        <v>240</v>
      </c>
      <c r="AO78" s="7" t="s">
        <v>558</v>
      </c>
      <c r="AP78" s="7">
        <v>40988421</v>
      </c>
      <c r="AQ78" s="82">
        <v>0</v>
      </c>
      <c r="AR78" s="5">
        <v>0</v>
      </c>
      <c r="AS78" s="82">
        <v>0</v>
      </c>
      <c r="AT78" s="5">
        <v>0</v>
      </c>
      <c r="AU78" s="82">
        <v>0</v>
      </c>
      <c r="AV78" s="5">
        <v>0</v>
      </c>
      <c r="AW78" s="82">
        <v>0</v>
      </c>
      <c r="AX78" s="5">
        <v>0</v>
      </c>
      <c r="AY78" s="82">
        <v>0</v>
      </c>
      <c r="AZ78" s="5">
        <v>0</v>
      </c>
      <c r="BA78" s="82">
        <v>0</v>
      </c>
      <c r="BB78" s="5">
        <v>0</v>
      </c>
      <c r="BC78" s="82">
        <f t="shared" si="15"/>
        <v>60464778.409999996</v>
      </c>
      <c r="BD78" s="7">
        <v>0</v>
      </c>
      <c r="BE78" s="5">
        <v>0</v>
      </c>
      <c r="BF78" s="7">
        <v>0</v>
      </c>
      <c r="BG78" s="83">
        <v>0</v>
      </c>
      <c r="BH78" s="7">
        <v>0</v>
      </c>
      <c r="BI78" s="5">
        <v>0</v>
      </c>
      <c r="BJ78" s="7">
        <v>0</v>
      </c>
      <c r="BK78" s="1">
        <v>0</v>
      </c>
      <c r="BL78" s="7">
        <f t="shared" ref="BL78:BL88" si="18">+BD78+BF78+BH78+BJ78+AN78</f>
        <v>240</v>
      </c>
    </row>
    <row r="79" spans="1:82" x14ac:dyDescent="0.25">
      <c r="A79" s="7" t="s">
        <v>294</v>
      </c>
      <c r="B79" s="7">
        <v>197</v>
      </c>
      <c r="C79" s="7" t="s">
        <v>183</v>
      </c>
      <c r="D79" s="7" t="s">
        <v>581</v>
      </c>
      <c r="E79" s="7">
        <v>81268</v>
      </c>
      <c r="F79" s="7" t="str">
        <f t="shared" si="14"/>
        <v>febrero</v>
      </c>
      <c r="G79" s="9">
        <v>43883</v>
      </c>
      <c r="H79" s="7" t="s">
        <v>297</v>
      </c>
      <c r="I79" s="7" t="s">
        <v>298</v>
      </c>
      <c r="J79" s="7" t="s">
        <v>65</v>
      </c>
      <c r="K79" s="11" t="s">
        <v>582</v>
      </c>
      <c r="L79" s="7" t="s">
        <v>531</v>
      </c>
      <c r="M79" s="7"/>
      <c r="N79" s="82">
        <v>51817962.399999999</v>
      </c>
      <c r="O79" s="7">
        <v>24820</v>
      </c>
      <c r="P79" s="7" t="s">
        <v>525</v>
      </c>
      <c r="Q79" s="7" t="s">
        <v>69</v>
      </c>
      <c r="R79" s="7" t="s">
        <v>70</v>
      </c>
      <c r="S79" s="7">
        <v>45923</v>
      </c>
      <c r="T79" s="7" t="str">
        <f t="shared" si="12"/>
        <v>marzo</v>
      </c>
      <c r="U79" s="9">
        <v>43899</v>
      </c>
      <c r="V79" s="7" t="s">
        <v>346</v>
      </c>
      <c r="W79" s="7" t="s">
        <v>387</v>
      </c>
      <c r="X79" s="7" t="s">
        <v>388</v>
      </c>
      <c r="Y79" s="7" t="s">
        <v>545</v>
      </c>
      <c r="Z79" s="7">
        <v>900229503</v>
      </c>
      <c r="AA79" s="7">
        <v>2</v>
      </c>
      <c r="AB79" s="7">
        <v>82920</v>
      </c>
      <c r="AC79" s="5">
        <v>43899</v>
      </c>
      <c r="AD79" s="82">
        <v>51817962.399999999</v>
      </c>
      <c r="AE79" s="82">
        <v>0</v>
      </c>
      <c r="AF79" s="82">
        <v>0</v>
      </c>
      <c r="AG79" s="82">
        <v>0</v>
      </c>
      <c r="AH79" s="82">
        <f t="shared" si="16"/>
        <v>51817962.399999999</v>
      </c>
      <c r="AI79" s="7" t="s">
        <v>546</v>
      </c>
      <c r="AJ79" s="5">
        <v>43900</v>
      </c>
      <c r="AK79" s="7" t="s">
        <v>204</v>
      </c>
      <c r="AL79" s="5">
        <v>43899</v>
      </c>
      <c r="AM79" s="5">
        <v>44135</v>
      </c>
      <c r="AN79" s="17">
        <f t="shared" si="17"/>
        <v>236</v>
      </c>
      <c r="AO79" s="7" t="s">
        <v>583</v>
      </c>
      <c r="AP79" s="7">
        <v>15886912</v>
      </c>
      <c r="AQ79" s="82">
        <v>0</v>
      </c>
      <c r="AR79" s="5">
        <v>0</v>
      </c>
      <c r="AS79" s="82">
        <v>0</v>
      </c>
      <c r="AT79" s="5">
        <v>0</v>
      </c>
      <c r="AU79" s="82">
        <v>0</v>
      </c>
      <c r="AV79" s="5">
        <v>0</v>
      </c>
      <c r="AW79" s="82">
        <v>0</v>
      </c>
      <c r="AX79" s="5">
        <v>0</v>
      </c>
      <c r="AY79" s="82">
        <v>0</v>
      </c>
      <c r="AZ79" s="5">
        <v>0</v>
      </c>
      <c r="BA79" s="82">
        <v>0</v>
      </c>
      <c r="BB79" s="5">
        <v>0</v>
      </c>
      <c r="BC79" s="82">
        <f t="shared" si="15"/>
        <v>51817962.399999999</v>
      </c>
      <c r="BD79" s="7">
        <v>0</v>
      </c>
      <c r="BE79" s="5">
        <v>0</v>
      </c>
      <c r="BF79" s="7">
        <v>0</v>
      </c>
      <c r="BG79" s="83">
        <v>0</v>
      </c>
      <c r="BH79" s="7">
        <v>0</v>
      </c>
      <c r="BI79" s="5">
        <v>0</v>
      </c>
      <c r="BJ79" s="7">
        <v>0</v>
      </c>
      <c r="BK79" s="1">
        <v>0</v>
      </c>
      <c r="BL79" s="7">
        <f t="shared" si="18"/>
        <v>236</v>
      </c>
    </row>
    <row r="80" spans="1:82" x14ac:dyDescent="0.25">
      <c r="A80" s="7" t="s">
        <v>294</v>
      </c>
      <c r="B80" s="7">
        <v>198</v>
      </c>
      <c r="C80" s="7" t="s">
        <v>183</v>
      </c>
      <c r="D80" s="7" t="s">
        <v>584</v>
      </c>
      <c r="E80" s="7">
        <v>81269</v>
      </c>
      <c r="F80" s="7" t="str">
        <f t="shared" si="14"/>
        <v>febrero</v>
      </c>
      <c r="G80" s="9">
        <v>43883</v>
      </c>
      <c r="H80" s="7" t="s">
        <v>297</v>
      </c>
      <c r="I80" s="7" t="s">
        <v>298</v>
      </c>
      <c r="J80" s="7" t="s">
        <v>65</v>
      </c>
      <c r="K80" s="11" t="s">
        <v>585</v>
      </c>
      <c r="L80" s="7" t="s">
        <v>531</v>
      </c>
      <c r="M80" s="7"/>
      <c r="N80" s="82">
        <v>22412453.199999999</v>
      </c>
      <c r="O80" s="7">
        <v>24920</v>
      </c>
      <c r="P80" s="7" t="s">
        <v>525</v>
      </c>
      <c r="Q80" s="7" t="s">
        <v>69</v>
      </c>
      <c r="R80" s="7" t="s">
        <v>70</v>
      </c>
      <c r="S80" s="7">
        <v>45953</v>
      </c>
      <c r="T80" s="7" t="str">
        <f t="shared" si="12"/>
        <v>marzo</v>
      </c>
      <c r="U80" s="9">
        <v>43900</v>
      </c>
      <c r="V80" s="7" t="s">
        <v>346</v>
      </c>
      <c r="W80" s="7" t="s">
        <v>142</v>
      </c>
      <c r="X80" s="7" t="s">
        <v>181</v>
      </c>
      <c r="Y80" s="7" t="s">
        <v>545</v>
      </c>
      <c r="Z80" s="7">
        <v>900229503</v>
      </c>
      <c r="AA80" s="7">
        <v>2</v>
      </c>
      <c r="AB80" s="7">
        <v>84920</v>
      </c>
      <c r="AC80" s="5">
        <v>43900</v>
      </c>
      <c r="AD80" s="82">
        <v>22412453.199999999</v>
      </c>
      <c r="AE80" s="82">
        <v>0</v>
      </c>
      <c r="AF80" s="82">
        <v>0</v>
      </c>
      <c r="AG80" s="82">
        <v>0</v>
      </c>
      <c r="AH80" s="82">
        <f t="shared" si="16"/>
        <v>22412453.199999999</v>
      </c>
      <c r="AI80" s="7" t="s">
        <v>546</v>
      </c>
      <c r="AJ80" s="5">
        <v>43900</v>
      </c>
      <c r="AK80" s="7" t="s">
        <v>204</v>
      </c>
      <c r="AL80" s="5">
        <v>43900</v>
      </c>
      <c r="AM80" s="5">
        <v>44135</v>
      </c>
      <c r="AN80" s="17">
        <f t="shared" si="17"/>
        <v>235</v>
      </c>
      <c r="AO80" s="7" t="s">
        <v>146</v>
      </c>
      <c r="AP80" s="7">
        <v>19333768</v>
      </c>
      <c r="AQ80" s="82">
        <v>0</v>
      </c>
      <c r="AR80" s="5">
        <v>0</v>
      </c>
      <c r="AS80" s="82">
        <v>0</v>
      </c>
      <c r="AT80" s="5">
        <v>0</v>
      </c>
      <c r="AU80" s="82">
        <v>0</v>
      </c>
      <c r="AV80" s="5">
        <v>0</v>
      </c>
      <c r="AW80" s="82">
        <v>0</v>
      </c>
      <c r="AX80" s="5">
        <v>0</v>
      </c>
      <c r="AY80" s="82">
        <v>0</v>
      </c>
      <c r="AZ80" s="5">
        <v>0</v>
      </c>
      <c r="BA80" s="82">
        <v>0</v>
      </c>
      <c r="BB80" s="5">
        <v>0</v>
      </c>
      <c r="BC80" s="82">
        <f t="shared" si="15"/>
        <v>22412453.199999999</v>
      </c>
      <c r="BD80" s="7">
        <v>0</v>
      </c>
      <c r="BE80" s="5">
        <v>0</v>
      </c>
      <c r="BF80" s="7">
        <v>0</v>
      </c>
      <c r="BG80" s="83">
        <v>0</v>
      </c>
      <c r="BH80" s="7">
        <v>0</v>
      </c>
      <c r="BI80" s="5">
        <v>0</v>
      </c>
      <c r="BJ80" s="7">
        <v>0</v>
      </c>
      <c r="BK80" s="1">
        <v>0</v>
      </c>
      <c r="BL80" s="7">
        <f t="shared" si="18"/>
        <v>235</v>
      </c>
    </row>
    <row r="81" spans="1:64" x14ac:dyDescent="0.25">
      <c r="A81" s="7" t="s">
        <v>294</v>
      </c>
      <c r="B81" s="7">
        <v>199</v>
      </c>
      <c r="C81" s="7" t="s">
        <v>183</v>
      </c>
      <c r="D81" s="7" t="s">
        <v>586</v>
      </c>
      <c r="E81" s="7">
        <v>81270</v>
      </c>
      <c r="F81" s="7" t="str">
        <f t="shared" si="14"/>
        <v>febrero</v>
      </c>
      <c r="G81" s="9">
        <v>43883</v>
      </c>
      <c r="H81" s="7" t="s">
        <v>297</v>
      </c>
      <c r="I81" s="7" t="s">
        <v>298</v>
      </c>
      <c r="J81" s="7" t="s">
        <v>65</v>
      </c>
      <c r="K81" s="11" t="s">
        <v>587</v>
      </c>
      <c r="L81" s="7" t="s">
        <v>531</v>
      </c>
      <c r="M81" s="7"/>
      <c r="N81" s="82">
        <v>33030409.199999999</v>
      </c>
      <c r="O81" s="7">
        <v>25020</v>
      </c>
      <c r="P81" s="7" t="s">
        <v>525</v>
      </c>
      <c r="Q81" s="7" t="s">
        <v>69</v>
      </c>
      <c r="R81" s="7" t="s">
        <v>70</v>
      </c>
      <c r="S81" s="7">
        <v>45731</v>
      </c>
      <c r="T81" s="7" t="str">
        <f t="shared" si="12"/>
        <v>marzo</v>
      </c>
      <c r="U81" s="9">
        <v>43893</v>
      </c>
      <c r="V81" s="7" t="s">
        <v>346</v>
      </c>
      <c r="W81" s="7" t="s">
        <v>21</v>
      </c>
      <c r="X81" s="7" t="s">
        <v>588</v>
      </c>
      <c r="Y81" s="7" t="s">
        <v>580</v>
      </c>
      <c r="Z81" s="7">
        <v>860067479</v>
      </c>
      <c r="AA81" s="7">
        <v>2</v>
      </c>
      <c r="AB81" s="7">
        <v>81120</v>
      </c>
      <c r="AC81" s="5">
        <v>43896</v>
      </c>
      <c r="AD81" s="82">
        <v>32809409.809999999</v>
      </c>
      <c r="AE81" s="82">
        <v>0</v>
      </c>
      <c r="AF81" s="82">
        <v>0</v>
      </c>
      <c r="AG81" s="82">
        <v>0</v>
      </c>
      <c r="AH81" s="82">
        <f t="shared" si="16"/>
        <v>32809409.809999999</v>
      </c>
      <c r="AI81" s="7" t="s">
        <v>546</v>
      </c>
      <c r="AJ81" s="5">
        <v>43896</v>
      </c>
      <c r="AK81" s="7" t="s">
        <v>204</v>
      </c>
      <c r="AL81" s="5">
        <v>43893</v>
      </c>
      <c r="AM81" s="5">
        <v>44135</v>
      </c>
      <c r="AN81" s="17">
        <f t="shared" si="17"/>
        <v>242</v>
      </c>
      <c r="AO81" s="7" t="s">
        <v>589</v>
      </c>
      <c r="AP81" s="7">
        <v>80037461</v>
      </c>
      <c r="AQ81" s="82">
        <v>0</v>
      </c>
      <c r="AR81" s="5">
        <v>0</v>
      </c>
      <c r="AS81" s="82">
        <v>0</v>
      </c>
      <c r="AT81" s="5">
        <v>0</v>
      </c>
      <c r="AU81" s="82">
        <v>0</v>
      </c>
      <c r="AV81" s="5">
        <v>0</v>
      </c>
      <c r="AW81" s="82">
        <v>0</v>
      </c>
      <c r="AX81" s="5">
        <v>0</v>
      </c>
      <c r="AY81" s="82">
        <v>0</v>
      </c>
      <c r="AZ81" s="5">
        <v>0</v>
      </c>
      <c r="BA81" s="82">
        <v>0</v>
      </c>
      <c r="BB81" s="5">
        <v>0</v>
      </c>
      <c r="BC81" s="82">
        <f t="shared" si="15"/>
        <v>32809409.809999999</v>
      </c>
      <c r="BD81" s="7">
        <v>0</v>
      </c>
      <c r="BE81" s="5">
        <v>0</v>
      </c>
      <c r="BF81" s="7">
        <v>0</v>
      </c>
      <c r="BG81" s="83">
        <v>0</v>
      </c>
      <c r="BH81" s="7">
        <v>0</v>
      </c>
      <c r="BI81" s="5">
        <v>0</v>
      </c>
      <c r="BJ81" s="7">
        <v>0</v>
      </c>
      <c r="BK81" s="1">
        <v>0</v>
      </c>
      <c r="BL81" s="7">
        <f t="shared" si="18"/>
        <v>242</v>
      </c>
    </row>
    <row r="82" spans="1:64" x14ac:dyDescent="0.25">
      <c r="A82" s="7" t="s">
        <v>294</v>
      </c>
      <c r="B82" s="7">
        <v>200</v>
      </c>
      <c r="C82" s="7" t="s">
        <v>183</v>
      </c>
      <c r="D82" s="7" t="s">
        <v>590</v>
      </c>
      <c r="E82" s="7">
        <v>81271</v>
      </c>
      <c r="F82" s="7" t="str">
        <f t="shared" si="14"/>
        <v>febrero</v>
      </c>
      <c r="G82" s="9">
        <v>43883</v>
      </c>
      <c r="H82" s="7" t="s">
        <v>297</v>
      </c>
      <c r="I82" s="7" t="s">
        <v>298</v>
      </c>
      <c r="J82" s="7" t="s">
        <v>65</v>
      </c>
      <c r="K82" s="11" t="s">
        <v>591</v>
      </c>
      <c r="L82" s="7" t="s">
        <v>531</v>
      </c>
      <c r="M82" s="7"/>
      <c r="N82" s="82">
        <v>10395839.4</v>
      </c>
      <c r="O82" s="7">
        <v>25120</v>
      </c>
      <c r="P82" s="7" t="s">
        <v>525</v>
      </c>
      <c r="Q82" s="7" t="s">
        <v>69</v>
      </c>
      <c r="R82" s="7" t="s">
        <v>70</v>
      </c>
      <c r="S82" s="7">
        <v>45955</v>
      </c>
      <c r="T82" s="7" t="str">
        <f t="shared" si="12"/>
        <v>marzo</v>
      </c>
      <c r="U82" s="9">
        <v>43900</v>
      </c>
      <c r="V82" s="7" t="s">
        <v>346</v>
      </c>
      <c r="W82" s="7" t="s">
        <v>21</v>
      </c>
      <c r="X82" s="7" t="s">
        <v>592</v>
      </c>
      <c r="Y82" s="7" t="s">
        <v>545</v>
      </c>
      <c r="Z82" s="7">
        <v>900229503</v>
      </c>
      <c r="AA82" s="7">
        <v>2</v>
      </c>
      <c r="AB82" s="7">
        <v>87920</v>
      </c>
      <c r="AC82" s="5">
        <v>43903</v>
      </c>
      <c r="AD82" s="82">
        <v>10395838.99</v>
      </c>
      <c r="AE82" s="82">
        <v>0</v>
      </c>
      <c r="AF82" s="82">
        <v>0</v>
      </c>
      <c r="AG82" s="82">
        <v>0</v>
      </c>
      <c r="AH82" s="82">
        <f t="shared" si="16"/>
        <v>10395838.99</v>
      </c>
      <c r="AI82" s="7" t="s">
        <v>546</v>
      </c>
      <c r="AJ82" s="5">
        <v>43900</v>
      </c>
      <c r="AK82" s="7" t="s">
        <v>204</v>
      </c>
      <c r="AL82" s="5">
        <v>43900</v>
      </c>
      <c r="AM82" s="5">
        <v>44135</v>
      </c>
      <c r="AN82" s="17">
        <f t="shared" si="17"/>
        <v>235</v>
      </c>
      <c r="AO82" s="7" t="s">
        <v>593</v>
      </c>
      <c r="AP82" s="7">
        <v>86069766</v>
      </c>
      <c r="AQ82" s="82">
        <v>0</v>
      </c>
      <c r="AR82" s="5">
        <v>0</v>
      </c>
      <c r="AS82" s="82">
        <v>0</v>
      </c>
      <c r="AT82" s="5">
        <v>0</v>
      </c>
      <c r="AU82" s="82">
        <v>0</v>
      </c>
      <c r="AV82" s="5">
        <v>0</v>
      </c>
      <c r="AW82" s="82">
        <v>0</v>
      </c>
      <c r="AX82" s="5">
        <v>0</v>
      </c>
      <c r="AY82" s="82">
        <v>0</v>
      </c>
      <c r="AZ82" s="5">
        <v>0</v>
      </c>
      <c r="BA82" s="82">
        <v>0</v>
      </c>
      <c r="BB82" s="5">
        <v>0</v>
      </c>
      <c r="BC82" s="82">
        <f t="shared" si="15"/>
        <v>10395838.99</v>
      </c>
      <c r="BD82" s="7">
        <v>0</v>
      </c>
      <c r="BE82" s="5">
        <v>0</v>
      </c>
      <c r="BF82" s="7">
        <v>0</v>
      </c>
      <c r="BG82" s="83">
        <v>0</v>
      </c>
      <c r="BH82" s="7">
        <v>0</v>
      </c>
      <c r="BI82" s="5">
        <v>0</v>
      </c>
      <c r="BJ82" s="7">
        <v>0</v>
      </c>
      <c r="BK82" s="1">
        <v>0</v>
      </c>
      <c r="BL82" s="7">
        <f t="shared" si="18"/>
        <v>235</v>
      </c>
    </row>
    <row r="83" spans="1:64" x14ac:dyDescent="0.25">
      <c r="A83" s="7" t="s">
        <v>294</v>
      </c>
      <c r="B83" s="7">
        <v>201</v>
      </c>
      <c r="C83" s="7" t="s">
        <v>183</v>
      </c>
      <c r="D83" s="7" t="s">
        <v>594</v>
      </c>
      <c r="E83" s="7">
        <v>81272</v>
      </c>
      <c r="F83" s="7" t="str">
        <f t="shared" si="14"/>
        <v>febrero</v>
      </c>
      <c r="G83" s="9">
        <v>43883</v>
      </c>
      <c r="H83" s="7" t="s">
        <v>297</v>
      </c>
      <c r="I83" s="7" t="s">
        <v>298</v>
      </c>
      <c r="J83" s="7" t="s">
        <v>65</v>
      </c>
      <c r="K83" s="11" t="s">
        <v>595</v>
      </c>
      <c r="L83" s="7" t="s">
        <v>531</v>
      </c>
      <c r="M83" s="7"/>
      <c r="N83" s="82">
        <v>10953977.800000001</v>
      </c>
      <c r="O83" s="7">
        <v>25220</v>
      </c>
      <c r="P83" s="7" t="s">
        <v>525</v>
      </c>
      <c r="Q83" s="7" t="s">
        <v>69</v>
      </c>
      <c r="R83" s="7" t="s">
        <v>70</v>
      </c>
      <c r="S83" s="7">
        <v>45954</v>
      </c>
      <c r="T83" s="7" t="str">
        <f t="shared" si="12"/>
        <v>marzo</v>
      </c>
      <c r="U83" s="9">
        <v>43900</v>
      </c>
      <c r="V83" s="7" t="s">
        <v>346</v>
      </c>
      <c r="W83" s="7" t="s">
        <v>21</v>
      </c>
      <c r="X83" s="7" t="s">
        <v>596</v>
      </c>
      <c r="Y83" s="7" t="s">
        <v>545</v>
      </c>
      <c r="Z83" s="7">
        <v>900229503</v>
      </c>
      <c r="AA83" s="7">
        <v>2</v>
      </c>
      <c r="AB83" s="7">
        <v>84820</v>
      </c>
      <c r="AC83" s="5">
        <v>43900</v>
      </c>
      <c r="AD83" s="82">
        <v>10953977.800000001</v>
      </c>
      <c r="AE83" s="82">
        <v>0</v>
      </c>
      <c r="AF83" s="82">
        <v>0</v>
      </c>
      <c r="AG83" s="82">
        <v>0</v>
      </c>
      <c r="AH83" s="82">
        <f t="shared" si="16"/>
        <v>10953977.800000001</v>
      </c>
      <c r="AI83" s="7" t="s">
        <v>546</v>
      </c>
      <c r="AJ83" s="5">
        <v>43900</v>
      </c>
      <c r="AK83" s="7" t="s">
        <v>204</v>
      </c>
      <c r="AL83" s="5">
        <v>43900</v>
      </c>
      <c r="AM83" s="5">
        <v>44135</v>
      </c>
      <c r="AN83" s="17">
        <f t="shared" si="17"/>
        <v>235</v>
      </c>
      <c r="AO83" s="7" t="s">
        <v>589</v>
      </c>
      <c r="AP83" s="7">
        <v>80037461</v>
      </c>
      <c r="AQ83" s="82">
        <v>0</v>
      </c>
      <c r="AR83" s="5">
        <v>0</v>
      </c>
      <c r="AS83" s="82">
        <v>0</v>
      </c>
      <c r="AT83" s="5">
        <v>0</v>
      </c>
      <c r="AU83" s="82">
        <v>0</v>
      </c>
      <c r="AV83" s="5">
        <v>0</v>
      </c>
      <c r="AW83" s="82">
        <v>0</v>
      </c>
      <c r="AX83" s="5">
        <v>0</v>
      </c>
      <c r="AY83" s="82">
        <v>0</v>
      </c>
      <c r="AZ83" s="5">
        <v>0</v>
      </c>
      <c r="BA83" s="82">
        <v>0</v>
      </c>
      <c r="BB83" s="5">
        <v>0</v>
      </c>
      <c r="BC83" s="82">
        <f t="shared" si="15"/>
        <v>10953977.800000001</v>
      </c>
      <c r="BD83" s="7">
        <v>0</v>
      </c>
      <c r="BE83" s="5">
        <v>0</v>
      </c>
      <c r="BF83" s="7">
        <v>0</v>
      </c>
      <c r="BG83" s="83">
        <v>0</v>
      </c>
      <c r="BH83" s="7">
        <v>0</v>
      </c>
      <c r="BI83" s="5">
        <v>0</v>
      </c>
      <c r="BJ83" s="7">
        <v>0</v>
      </c>
      <c r="BK83" s="1">
        <v>0</v>
      </c>
      <c r="BL83" s="7">
        <f t="shared" si="18"/>
        <v>235</v>
      </c>
    </row>
    <row r="84" spans="1:64" x14ac:dyDescent="0.25">
      <c r="A84" s="7" t="s">
        <v>58</v>
      </c>
      <c r="B84" s="7">
        <v>71</v>
      </c>
      <c r="C84" s="7" t="s">
        <v>183</v>
      </c>
      <c r="D84" s="7" t="s">
        <v>597</v>
      </c>
      <c r="E84" s="7" t="s">
        <v>598</v>
      </c>
      <c r="F84" s="7" t="str">
        <f t="shared" si="14"/>
        <v>febrero</v>
      </c>
      <c r="G84" s="9">
        <v>43885</v>
      </c>
      <c r="H84" s="7" t="s">
        <v>63</v>
      </c>
      <c r="I84" s="7" t="s">
        <v>64</v>
      </c>
      <c r="J84" s="7" t="s">
        <v>65</v>
      </c>
      <c r="K84" s="11" t="s">
        <v>599</v>
      </c>
      <c r="L84" s="7" t="s">
        <v>600</v>
      </c>
      <c r="M84" s="7"/>
      <c r="N84" s="82">
        <v>17000000</v>
      </c>
      <c r="O84" s="7">
        <v>20720</v>
      </c>
      <c r="P84" s="7" t="s">
        <v>554</v>
      </c>
      <c r="Q84" s="7" t="s">
        <v>69</v>
      </c>
      <c r="R84" s="7" t="s">
        <v>70</v>
      </c>
      <c r="S84" s="7" t="s">
        <v>601</v>
      </c>
      <c r="T84" s="7" t="str">
        <f t="shared" si="12"/>
        <v>marzo</v>
      </c>
      <c r="U84" s="9">
        <v>43900</v>
      </c>
      <c r="V84" s="7" t="s">
        <v>371</v>
      </c>
      <c r="W84" s="7" t="s">
        <v>602</v>
      </c>
      <c r="X84" s="7" t="s">
        <v>603</v>
      </c>
      <c r="Y84" s="7" t="s">
        <v>604</v>
      </c>
      <c r="Z84" s="7">
        <v>800191543</v>
      </c>
      <c r="AA84" s="7">
        <v>8</v>
      </c>
      <c r="AB84" s="7">
        <v>85820</v>
      </c>
      <c r="AC84" s="5">
        <v>43901</v>
      </c>
      <c r="AD84" s="82">
        <v>17000000</v>
      </c>
      <c r="AE84" s="82">
        <v>0</v>
      </c>
      <c r="AF84" s="82">
        <v>0</v>
      </c>
      <c r="AG84" s="82">
        <v>0</v>
      </c>
      <c r="AH84" s="82">
        <f t="shared" si="16"/>
        <v>17000000</v>
      </c>
      <c r="AI84" s="7" t="s">
        <v>76</v>
      </c>
      <c r="AJ84" s="5" t="s">
        <v>77</v>
      </c>
      <c r="AK84" s="7" t="s">
        <v>77</v>
      </c>
      <c r="AL84" s="5">
        <v>43900</v>
      </c>
      <c r="AM84" s="5">
        <v>44196</v>
      </c>
      <c r="AN84" s="17">
        <f t="shared" si="17"/>
        <v>296</v>
      </c>
      <c r="AO84" s="7" t="s">
        <v>605</v>
      </c>
      <c r="AP84" s="7">
        <v>27082113</v>
      </c>
      <c r="AQ84" s="82">
        <v>0</v>
      </c>
      <c r="AR84" s="5">
        <v>0</v>
      </c>
      <c r="AS84" s="82">
        <v>0</v>
      </c>
      <c r="AT84" s="5">
        <v>0</v>
      </c>
      <c r="AU84" s="82">
        <v>0</v>
      </c>
      <c r="AV84" s="5">
        <v>0</v>
      </c>
      <c r="AW84" s="82">
        <v>0</v>
      </c>
      <c r="AX84" s="5">
        <v>0</v>
      </c>
      <c r="AY84" s="82">
        <v>0</v>
      </c>
      <c r="AZ84" s="5">
        <v>0</v>
      </c>
      <c r="BA84" s="82">
        <v>0</v>
      </c>
      <c r="BB84" s="5">
        <v>0</v>
      </c>
      <c r="BC84" s="82">
        <f t="shared" si="15"/>
        <v>17000000</v>
      </c>
      <c r="BD84" s="7">
        <v>0</v>
      </c>
      <c r="BE84" s="5">
        <v>0</v>
      </c>
      <c r="BF84" s="7">
        <v>0</v>
      </c>
      <c r="BG84" s="83">
        <v>0</v>
      </c>
      <c r="BH84" s="7">
        <v>0</v>
      </c>
      <c r="BI84" s="5">
        <v>0</v>
      </c>
      <c r="BJ84" s="7">
        <v>0</v>
      </c>
      <c r="BK84" s="1">
        <v>0</v>
      </c>
      <c r="BL84" s="7">
        <f t="shared" si="18"/>
        <v>296</v>
      </c>
    </row>
    <row r="85" spans="1:64" x14ac:dyDescent="0.25">
      <c r="A85" s="7" t="s">
        <v>58</v>
      </c>
      <c r="B85" s="7">
        <v>84</v>
      </c>
      <c r="C85" s="7" t="s">
        <v>183</v>
      </c>
      <c r="D85" s="7" t="s">
        <v>606</v>
      </c>
      <c r="E85" s="7" t="s">
        <v>607</v>
      </c>
      <c r="F85" s="7" t="str">
        <f t="shared" si="14"/>
        <v>febrero</v>
      </c>
      <c r="G85" s="9">
        <v>43885</v>
      </c>
      <c r="H85" s="7" t="s">
        <v>113</v>
      </c>
      <c r="I85" s="7" t="s">
        <v>217</v>
      </c>
      <c r="J85" s="7" t="s">
        <v>208</v>
      </c>
      <c r="K85" s="11" t="s">
        <v>608</v>
      </c>
      <c r="L85" s="7">
        <v>82121802</v>
      </c>
      <c r="M85" s="7"/>
      <c r="N85" s="82">
        <v>31350000</v>
      </c>
      <c r="O85" s="7">
        <v>24020</v>
      </c>
      <c r="P85" s="7" t="s">
        <v>609</v>
      </c>
      <c r="Q85" s="7" t="s">
        <v>532</v>
      </c>
      <c r="R85" s="7" t="s">
        <v>77</v>
      </c>
      <c r="S85" s="7" t="s">
        <v>77</v>
      </c>
      <c r="T85" s="7" t="str">
        <f t="shared" si="12"/>
        <v>enero</v>
      </c>
      <c r="U85" s="9">
        <v>0</v>
      </c>
      <c r="V85" s="7" t="s">
        <v>77</v>
      </c>
      <c r="W85" s="7" t="s">
        <v>77</v>
      </c>
      <c r="X85" s="7" t="s">
        <v>77</v>
      </c>
      <c r="Y85" s="7" t="s">
        <v>77</v>
      </c>
      <c r="Z85" s="7" t="s">
        <v>77</v>
      </c>
      <c r="AA85" s="7" t="s">
        <v>77</v>
      </c>
      <c r="AB85" s="7" t="s">
        <v>77</v>
      </c>
      <c r="AC85" s="5" t="s">
        <v>77</v>
      </c>
      <c r="AD85" s="82">
        <v>0</v>
      </c>
      <c r="AE85" s="82">
        <v>0</v>
      </c>
      <c r="AF85" s="82">
        <v>0</v>
      </c>
      <c r="AG85" s="82">
        <v>0</v>
      </c>
      <c r="AH85" s="82">
        <f t="shared" si="16"/>
        <v>0</v>
      </c>
      <c r="AI85" s="7" t="s">
        <v>77</v>
      </c>
      <c r="AJ85" s="5">
        <v>0</v>
      </c>
      <c r="AK85" s="7" t="s">
        <v>77</v>
      </c>
      <c r="AL85" s="5">
        <v>0</v>
      </c>
      <c r="AM85" s="5">
        <v>0</v>
      </c>
      <c r="AN85" s="17">
        <f t="shared" si="17"/>
        <v>0</v>
      </c>
      <c r="AO85" s="7" t="s">
        <v>77</v>
      </c>
      <c r="AP85" s="7" t="s">
        <v>77</v>
      </c>
      <c r="AQ85" s="82">
        <v>0</v>
      </c>
      <c r="AR85" s="5">
        <v>0</v>
      </c>
      <c r="AS85" s="82">
        <v>0</v>
      </c>
      <c r="AT85" s="5">
        <v>0</v>
      </c>
      <c r="AU85" s="82">
        <v>0</v>
      </c>
      <c r="AV85" s="5">
        <v>0</v>
      </c>
      <c r="AW85" s="82">
        <v>0</v>
      </c>
      <c r="AX85" s="5">
        <v>0</v>
      </c>
      <c r="AY85" s="82">
        <v>0</v>
      </c>
      <c r="AZ85" s="5">
        <v>0</v>
      </c>
      <c r="BA85" s="82">
        <v>0</v>
      </c>
      <c r="BB85" s="5">
        <v>0</v>
      </c>
      <c r="BC85" s="82">
        <f t="shared" si="15"/>
        <v>0</v>
      </c>
      <c r="BD85" s="7">
        <v>0</v>
      </c>
      <c r="BE85" s="5">
        <v>0</v>
      </c>
      <c r="BF85" s="7">
        <v>0</v>
      </c>
      <c r="BG85" s="83">
        <v>0</v>
      </c>
      <c r="BH85" s="7">
        <v>0</v>
      </c>
      <c r="BI85" s="5">
        <v>0</v>
      </c>
      <c r="BJ85" s="7">
        <v>0</v>
      </c>
      <c r="BK85" s="1">
        <v>0</v>
      </c>
      <c r="BL85" s="7">
        <f t="shared" si="18"/>
        <v>0</v>
      </c>
    </row>
    <row r="86" spans="1:64" x14ac:dyDescent="0.25">
      <c r="A86" s="7" t="s">
        <v>58</v>
      </c>
      <c r="B86" s="7">
        <v>55</v>
      </c>
      <c r="C86" s="7" t="s">
        <v>97</v>
      </c>
      <c r="D86" s="7" t="s">
        <v>610</v>
      </c>
      <c r="E86" s="7" t="s">
        <v>611</v>
      </c>
      <c r="F86" s="7" t="str">
        <f t="shared" si="14"/>
        <v>febrero</v>
      </c>
      <c r="G86" s="9">
        <v>43886</v>
      </c>
      <c r="H86" s="7" t="s">
        <v>297</v>
      </c>
      <c r="I86" s="7" t="s">
        <v>393</v>
      </c>
      <c r="J86" s="7" t="s">
        <v>84</v>
      </c>
      <c r="K86" s="11" t="s">
        <v>612</v>
      </c>
      <c r="L86" s="7">
        <v>43233200</v>
      </c>
      <c r="M86" s="7" t="s">
        <v>613</v>
      </c>
      <c r="N86" s="82">
        <v>100450679</v>
      </c>
      <c r="O86" s="7">
        <v>17420</v>
      </c>
      <c r="P86" s="7" t="s">
        <v>105</v>
      </c>
      <c r="Q86" s="7" t="s">
        <v>69</v>
      </c>
      <c r="R86" s="7" t="s">
        <v>70</v>
      </c>
      <c r="S86" s="7" t="s">
        <v>614</v>
      </c>
      <c r="T86" s="7" t="str">
        <f t="shared" ref="T86:T91" si="19">TEXT(U86,"mmmm")</f>
        <v>abril</v>
      </c>
      <c r="U86" s="9">
        <v>43948</v>
      </c>
      <c r="V86" s="7" t="s">
        <v>72</v>
      </c>
      <c r="W86" s="7" t="s">
        <v>73</v>
      </c>
      <c r="X86" s="7" t="s">
        <v>74</v>
      </c>
      <c r="Y86" s="7" t="s">
        <v>616</v>
      </c>
      <c r="Z86" s="7">
        <v>830106748</v>
      </c>
      <c r="AA86" s="7">
        <v>8</v>
      </c>
      <c r="AB86" s="7">
        <v>122220</v>
      </c>
      <c r="AC86" s="5">
        <v>43949</v>
      </c>
      <c r="AD86" s="82">
        <v>100343665</v>
      </c>
      <c r="AE86" s="82">
        <v>0</v>
      </c>
      <c r="AF86" s="82">
        <v>0</v>
      </c>
      <c r="AG86" s="82">
        <v>0</v>
      </c>
      <c r="AH86" s="82">
        <f t="shared" si="16"/>
        <v>100343665</v>
      </c>
      <c r="AI86" s="7" t="s">
        <v>108</v>
      </c>
      <c r="AJ86" s="5">
        <v>0</v>
      </c>
      <c r="AK86" s="7" t="s">
        <v>77</v>
      </c>
      <c r="AL86" s="5">
        <v>43949</v>
      </c>
      <c r="AM86" s="5">
        <v>44196</v>
      </c>
      <c r="AN86" s="17">
        <f t="shared" si="17"/>
        <v>247</v>
      </c>
      <c r="AO86" s="7" t="s">
        <v>617</v>
      </c>
      <c r="AP86" s="7">
        <v>79787263</v>
      </c>
      <c r="AQ86" s="82">
        <v>0</v>
      </c>
      <c r="AR86" s="5">
        <v>0</v>
      </c>
      <c r="AS86" s="82">
        <v>0</v>
      </c>
      <c r="AT86" s="5">
        <v>0</v>
      </c>
      <c r="AU86" s="82">
        <v>0</v>
      </c>
      <c r="AV86" s="5">
        <v>0</v>
      </c>
      <c r="AW86" s="82">
        <v>0</v>
      </c>
      <c r="AX86" s="5">
        <v>0</v>
      </c>
      <c r="AY86" s="82">
        <v>0</v>
      </c>
      <c r="AZ86" s="5">
        <v>0</v>
      </c>
      <c r="BA86" s="82">
        <v>0</v>
      </c>
      <c r="BB86" s="5">
        <v>0</v>
      </c>
      <c r="BC86" s="82">
        <f t="shared" si="15"/>
        <v>100343665</v>
      </c>
      <c r="BD86" s="7">
        <v>0</v>
      </c>
      <c r="BE86" s="5">
        <v>0</v>
      </c>
      <c r="BF86" s="7">
        <v>0</v>
      </c>
      <c r="BG86" s="83">
        <v>0</v>
      </c>
      <c r="BH86" s="7">
        <v>0</v>
      </c>
      <c r="BI86" s="5">
        <v>0</v>
      </c>
      <c r="BJ86" s="7">
        <v>0</v>
      </c>
      <c r="BK86" s="1">
        <v>0</v>
      </c>
      <c r="BL86" s="7">
        <f t="shared" si="18"/>
        <v>247</v>
      </c>
    </row>
    <row r="87" spans="1:64" x14ac:dyDescent="0.25">
      <c r="A87" s="7" t="s">
        <v>58</v>
      </c>
      <c r="B87" s="7">
        <v>67</v>
      </c>
      <c r="C87" s="7" t="s">
        <v>97</v>
      </c>
      <c r="D87" s="7" t="s">
        <v>618</v>
      </c>
      <c r="E87" s="7" t="s">
        <v>619</v>
      </c>
      <c r="F87" s="7" t="str">
        <f t="shared" si="14"/>
        <v>febrero</v>
      </c>
      <c r="G87" s="9">
        <v>43886</v>
      </c>
      <c r="H87" s="7" t="s">
        <v>297</v>
      </c>
      <c r="I87" s="7" t="s">
        <v>393</v>
      </c>
      <c r="J87" s="7" t="s">
        <v>65</v>
      </c>
      <c r="K87" s="11" t="s">
        <v>620</v>
      </c>
      <c r="L87" s="7">
        <v>40141700</v>
      </c>
      <c r="M87" s="7" t="s">
        <v>621</v>
      </c>
      <c r="N87" s="82">
        <v>220000000</v>
      </c>
      <c r="O87" s="7">
        <v>22420</v>
      </c>
      <c r="P87" s="7" t="s">
        <v>622</v>
      </c>
      <c r="Q87" s="7" t="s">
        <v>69</v>
      </c>
      <c r="R87" s="7" t="s">
        <v>70</v>
      </c>
      <c r="S87" s="7" t="s">
        <v>1359</v>
      </c>
      <c r="T87" s="7" t="str">
        <f t="shared" si="19"/>
        <v>junio</v>
      </c>
      <c r="U87" s="9">
        <v>43998</v>
      </c>
      <c r="V87" s="7" t="s">
        <v>371</v>
      </c>
      <c r="W87" s="7" t="s">
        <v>73</v>
      </c>
      <c r="X87" s="7" t="s">
        <v>77</v>
      </c>
      <c r="Y87" s="7" t="s">
        <v>1360</v>
      </c>
      <c r="Z87" s="7">
        <v>900265299</v>
      </c>
      <c r="AA87" s="7">
        <v>7</v>
      </c>
      <c r="AB87" s="7">
        <v>158020</v>
      </c>
      <c r="AC87" s="5">
        <v>43998</v>
      </c>
      <c r="AD87" s="82">
        <v>220000000</v>
      </c>
      <c r="AE87" s="82">
        <v>0</v>
      </c>
      <c r="AF87" s="82">
        <v>0</v>
      </c>
      <c r="AG87" s="82">
        <v>0</v>
      </c>
      <c r="AH87" s="82">
        <f t="shared" si="16"/>
        <v>220000000</v>
      </c>
      <c r="AI87" s="7" t="s">
        <v>108</v>
      </c>
      <c r="AJ87" s="5">
        <v>43999</v>
      </c>
      <c r="AK87" s="7" t="s">
        <v>1361</v>
      </c>
      <c r="AL87" s="5">
        <v>43913</v>
      </c>
      <c r="AM87" s="5">
        <v>44196</v>
      </c>
      <c r="AN87" s="17">
        <f t="shared" si="17"/>
        <v>283</v>
      </c>
      <c r="AO87" s="7" t="s">
        <v>550</v>
      </c>
      <c r="AP87" s="7">
        <v>1020712442</v>
      </c>
      <c r="AQ87" s="82">
        <v>0</v>
      </c>
      <c r="AR87" s="5">
        <v>0</v>
      </c>
      <c r="AS87" s="82">
        <v>0</v>
      </c>
      <c r="AT87" s="5">
        <v>0</v>
      </c>
      <c r="AU87" s="82">
        <v>0</v>
      </c>
      <c r="AV87" s="5">
        <v>0</v>
      </c>
      <c r="AW87" s="82">
        <v>0</v>
      </c>
      <c r="AX87" s="5">
        <v>0</v>
      </c>
      <c r="AY87" s="82">
        <v>0</v>
      </c>
      <c r="AZ87" s="5">
        <v>0</v>
      </c>
      <c r="BA87" s="82">
        <v>0</v>
      </c>
      <c r="BB87" s="5">
        <v>0</v>
      </c>
      <c r="BC87" s="82">
        <f t="shared" si="15"/>
        <v>220000000</v>
      </c>
      <c r="BD87" s="7">
        <v>0</v>
      </c>
      <c r="BE87" s="5">
        <v>0</v>
      </c>
      <c r="BF87" s="7">
        <v>0</v>
      </c>
      <c r="BG87" s="83">
        <v>0</v>
      </c>
      <c r="BH87" s="7">
        <v>0</v>
      </c>
      <c r="BI87" s="5">
        <v>0</v>
      </c>
      <c r="BJ87" s="7">
        <v>0</v>
      </c>
      <c r="BK87" s="1">
        <v>0</v>
      </c>
      <c r="BL87" s="7">
        <f t="shared" si="18"/>
        <v>283</v>
      </c>
    </row>
    <row r="88" spans="1:64" x14ac:dyDescent="0.25">
      <c r="A88" s="7" t="s">
        <v>294</v>
      </c>
      <c r="B88" s="7">
        <v>99</v>
      </c>
      <c r="C88" s="7" t="s">
        <v>183</v>
      </c>
      <c r="D88" s="7" t="s">
        <v>623</v>
      </c>
      <c r="E88" s="7">
        <v>76863</v>
      </c>
      <c r="F88" s="7" t="str">
        <f t="shared" si="14"/>
        <v>febrero</v>
      </c>
      <c r="G88" s="9">
        <v>43886</v>
      </c>
      <c r="H88" s="7" t="s">
        <v>297</v>
      </c>
      <c r="I88" s="7" t="s">
        <v>522</v>
      </c>
      <c r="J88" s="7" t="s">
        <v>242</v>
      </c>
      <c r="K88" s="11" t="s">
        <v>624</v>
      </c>
      <c r="L88" s="7">
        <v>56101500</v>
      </c>
      <c r="M88" s="7"/>
      <c r="N88" s="82">
        <v>19500000</v>
      </c>
      <c r="O88" s="7">
        <v>22620</v>
      </c>
      <c r="P88" s="7" t="s">
        <v>625</v>
      </c>
      <c r="Q88" s="7" t="s">
        <v>69</v>
      </c>
      <c r="R88" s="7" t="s">
        <v>70</v>
      </c>
      <c r="S88" s="7">
        <v>45477</v>
      </c>
      <c r="T88" s="7" t="str">
        <f t="shared" si="19"/>
        <v>febrero</v>
      </c>
      <c r="U88" s="9">
        <v>43886</v>
      </c>
      <c r="V88" s="7" t="s">
        <v>346</v>
      </c>
      <c r="W88" s="7" t="s">
        <v>73</v>
      </c>
      <c r="X88" s="7" t="s">
        <v>74</v>
      </c>
      <c r="Y88" s="7" t="s">
        <v>537</v>
      </c>
      <c r="Z88" s="7">
        <v>900155107</v>
      </c>
      <c r="AA88" s="7">
        <v>1</v>
      </c>
      <c r="AB88" s="7">
        <v>66820</v>
      </c>
      <c r="AC88" s="5">
        <v>43886</v>
      </c>
      <c r="AD88" s="82">
        <v>19359395</v>
      </c>
      <c r="AE88" s="82">
        <v>0</v>
      </c>
      <c r="AF88" s="82">
        <v>0</v>
      </c>
      <c r="AG88" s="82">
        <v>0</v>
      </c>
      <c r="AH88" s="82">
        <f t="shared" si="16"/>
        <v>19359395</v>
      </c>
      <c r="AI88" s="7" t="s">
        <v>76</v>
      </c>
      <c r="AJ88" s="5">
        <v>0</v>
      </c>
      <c r="AK88" s="7" t="s">
        <v>77</v>
      </c>
      <c r="AL88" s="5">
        <v>43886</v>
      </c>
      <c r="AM88" s="5">
        <v>43946</v>
      </c>
      <c r="AN88" s="17">
        <f t="shared" si="17"/>
        <v>60</v>
      </c>
      <c r="AO88" s="7" t="s">
        <v>626</v>
      </c>
      <c r="AP88" s="7">
        <v>79292555</v>
      </c>
      <c r="AQ88" s="82">
        <v>0</v>
      </c>
      <c r="AR88" s="5">
        <v>0</v>
      </c>
      <c r="AS88" s="82">
        <v>0</v>
      </c>
      <c r="AT88" s="5">
        <v>0</v>
      </c>
      <c r="AU88" s="82">
        <v>0</v>
      </c>
      <c r="AV88" s="5">
        <v>0</v>
      </c>
      <c r="AW88" s="82">
        <v>0</v>
      </c>
      <c r="AX88" s="5">
        <v>0</v>
      </c>
      <c r="AY88" s="82">
        <v>0</v>
      </c>
      <c r="AZ88" s="5">
        <v>0</v>
      </c>
      <c r="BA88" s="82">
        <v>0</v>
      </c>
      <c r="BB88" s="5">
        <v>0</v>
      </c>
      <c r="BC88" s="82">
        <f t="shared" si="15"/>
        <v>19359395</v>
      </c>
      <c r="BD88" s="7">
        <v>0</v>
      </c>
      <c r="BE88" s="5">
        <v>0</v>
      </c>
      <c r="BF88" s="7">
        <v>0</v>
      </c>
      <c r="BG88" s="83">
        <v>0</v>
      </c>
      <c r="BH88" s="7">
        <v>0</v>
      </c>
      <c r="BI88" s="5">
        <v>0</v>
      </c>
      <c r="BJ88" s="7">
        <v>0</v>
      </c>
      <c r="BK88" s="1">
        <v>0</v>
      </c>
      <c r="BL88" s="7">
        <f t="shared" si="18"/>
        <v>60</v>
      </c>
    </row>
    <row r="89" spans="1:64" x14ac:dyDescent="0.25">
      <c r="A89" s="7" t="s">
        <v>58</v>
      </c>
      <c r="B89" s="7">
        <v>114</v>
      </c>
      <c r="C89" s="7" t="s">
        <v>59</v>
      </c>
      <c r="D89" s="7" t="s">
        <v>627</v>
      </c>
      <c r="E89" s="7" t="s">
        <v>628</v>
      </c>
      <c r="F89" s="7" t="str">
        <f t="shared" si="14"/>
        <v>febrero</v>
      </c>
      <c r="G89" s="9">
        <v>43886</v>
      </c>
      <c r="H89" s="7" t="s">
        <v>297</v>
      </c>
      <c r="I89" s="7" t="s">
        <v>393</v>
      </c>
      <c r="J89" s="7" t="s">
        <v>84</v>
      </c>
      <c r="K89" s="11" t="s">
        <v>629</v>
      </c>
      <c r="L89" s="7">
        <v>81111500</v>
      </c>
      <c r="M89" s="7" t="s">
        <v>630</v>
      </c>
      <c r="N89" s="82">
        <v>166824121</v>
      </c>
      <c r="O89" s="7">
        <v>21820</v>
      </c>
      <c r="P89" s="7" t="s">
        <v>87</v>
      </c>
      <c r="Q89" s="7" t="s">
        <v>69</v>
      </c>
      <c r="R89" s="7" t="s">
        <v>70</v>
      </c>
      <c r="S89" s="7" t="s">
        <v>1043</v>
      </c>
      <c r="T89" s="7" t="str">
        <f t="shared" si="19"/>
        <v>abril</v>
      </c>
      <c r="U89" s="9">
        <v>43935</v>
      </c>
      <c r="V89" s="7" t="s">
        <v>90</v>
      </c>
      <c r="W89" s="7" t="s">
        <v>91</v>
      </c>
      <c r="X89" s="7" t="s">
        <v>74</v>
      </c>
      <c r="Y89" s="7" t="s">
        <v>1044</v>
      </c>
      <c r="Z89" s="7">
        <v>900471414</v>
      </c>
      <c r="AA89" s="7">
        <v>0</v>
      </c>
      <c r="AB89" s="7">
        <v>110720</v>
      </c>
      <c r="AC89" s="5">
        <v>43936</v>
      </c>
      <c r="AD89" s="82">
        <v>166740000</v>
      </c>
      <c r="AE89" s="82">
        <v>0</v>
      </c>
      <c r="AF89" s="82">
        <v>0</v>
      </c>
      <c r="AG89" s="82">
        <v>0</v>
      </c>
      <c r="AH89" s="82">
        <f t="shared" si="16"/>
        <v>166740000</v>
      </c>
      <c r="AI89" s="7" t="s">
        <v>108</v>
      </c>
      <c r="AJ89" s="5">
        <v>43941</v>
      </c>
      <c r="AK89" s="7" t="s">
        <v>570</v>
      </c>
      <c r="AL89" s="5">
        <v>43936</v>
      </c>
      <c r="AM89" s="5">
        <v>43966</v>
      </c>
      <c r="AN89" s="17">
        <v>30</v>
      </c>
      <c r="AO89" s="7" t="s">
        <v>1045</v>
      </c>
      <c r="AP89" s="7">
        <v>1087989085</v>
      </c>
      <c r="AQ89" s="82">
        <v>0</v>
      </c>
      <c r="AR89" s="5">
        <v>0</v>
      </c>
      <c r="AS89" s="82">
        <v>0</v>
      </c>
      <c r="AT89" s="5">
        <v>0</v>
      </c>
      <c r="AU89" s="82">
        <v>0</v>
      </c>
      <c r="AV89" s="5">
        <v>0</v>
      </c>
      <c r="AW89" s="82">
        <v>0</v>
      </c>
      <c r="AX89" s="5">
        <v>0</v>
      </c>
      <c r="AY89" s="82">
        <v>0</v>
      </c>
      <c r="AZ89" s="5">
        <v>0</v>
      </c>
      <c r="BA89" s="82">
        <v>0</v>
      </c>
      <c r="BB89" s="5">
        <v>0</v>
      </c>
      <c r="BC89" s="82">
        <f t="shared" si="15"/>
        <v>166740000</v>
      </c>
      <c r="BD89" s="7">
        <v>0</v>
      </c>
      <c r="BE89" s="5">
        <v>0</v>
      </c>
      <c r="BF89" s="7">
        <v>0</v>
      </c>
      <c r="BG89" s="83">
        <v>0</v>
      </c>
      <c r="BH89" s="7">
        <v>0</v>
      </c>
      <c r="BI89" s="5">
        <v>0</v>
      </c>
      <c r="BJ89" s="7">
        <v>0</v>
      </c>
      <c r="BK89" s="1">
        <v>0</v>
      </c>
      <c r="BL89" s="7">
        <v>30</v>
      </c>
    </row>
    <row r="90" spans="1:64" x14ac:dyDescent="0.25">
      <c r="A90" s="7" t="s">
        <v>58</v>
      </c>
      <c r="B90" s="7">
        <v>3</v>
      </c>
      <c r="C90" s="7" t="s">
        <v>59</v>
      </c>
      <c r="D90" s="7" t="s">
        <v>631</v>
      </c>
      <c r="E90" s="7" t="s">
        <v>632</v>
      </c>
      <c r="F90" s="7" t="str">
        <f t="shared" si="14"/>
        <v>febrero</v>
      </c>
      <c r="G90" s="9">
        <v>43887</v>
      </c>
      <c r="H90" s="7" t="s">
        <v>113</v>
      </c>
      <c r="I90" s="7" t="s">
        <v>249</v>
      </c>
      <c r="J90" s="7" t="s">
        <v>65</v>
      </c>
      <c r="K90" s="11" t="s">
        <v>633</v>
      </c>
      <c r="L90" s="7">
        <v>80161504</v>
      </c>
      <c r="M90" s="7" t="s">
        <v>360</v>
      </c>
      <c r="N90" s="82">
        <v>18095000</v>
      </c>
      <c r="O90" s="7">
        <v>22220</v>
      </c>
      <c r="P90" s="7" t="s">
        <v>267</v>
      </c>
      <c r="Q90" s="7" t="s">
        <v>69</v>
      </c>
      <c r="R90" s="7" t="s">
        <v>70</v>
      </c>
      <c r="S90" s="7" t="s">
        <v>634</v>
      </c>
      <c r="T90" s="7" t="str">
        <f t="shared" si="19"/>
        <v>febrero</v>
      </c>
      <c r="U90" s="9">
        <v>43886</v>
      </c>
      <c r="V90" s="7" t="s">
        <v>253</v>
      </c>
      <c r="W90" s="7" t="s">
        <v>73</v>
      </c>
      <c r="X90" s="7" t="s">
        <v>74</v>
      </c>
      <c r="Y90" s="7" t="s">
        <v>635</v>
      </c>
      <c r="Z90" s="7">
        <v>1020736151</v>
      </c>
      <c r="AA90" s="7"/>
      <c r="AB90" s="7">
        <v>67120</v>
      </c>
      <c r="AC90" s="5">
        <v>43886</v>
      </c>
      <c r="AD90" s="82">
        <v>18095000</v>
      </c>
      <c r="AE90" s="82">
        <v>0</v>
      </c>
      <c r="AF90" s="82">
        <v>0</v>
      </c>
      <c r="AG90" s="82">
        <v>0</v>
      </c>
      <c r="AH90" s="82">
        <f t="shared" si="16"/>
        <v>18095000</v>
      </c>
      <c r="AI90" s="7" t="s">
        <v>76</v>
      </c>
      <c r="AJ90" s="5">
        <v>0</v>
      </c>
      <c r="AK90" s="7" t="s">
        <v>77</v>
      </c>
      <c r="AL90" s="5">
        <v>43886</v>
      </c>
      <c r="AM90" s="5">
        <v>44099</v>
      </c>
      <c r="AN90" s="17">
        <f>+AM90-AL90</f>
        <v>213</v>
      </c>
      <c r="AO90" s="7" t="s">
        <v>363</v>
      </c>
      <c r="AP90" s="7">
        <v>79987754</v>
      </c>
      <c r="AQ90" s="82">
        <v>0</v>
      </c>
      <c r="AR90" s="5">
        <v>0</v>
      </c>
      <c r="AS90" s="82">
        <v>0</v>
      </c>
      <c r="AT90" s="5">
        <v>0</v>
      </c>
      <c r="AU90" s="82">
        <v>0</v>
      </c>
      <c r="AV90" s="5">
        <v>0</v>
      </c>
      <c r="AW90" s="82">
        <v>0</v>
      </c>
      <c r="AX90" s="5">
        <v>0</v>
      </c>
      <c r="AY90" s="82">
        <v>0</v>
      </c>
      <c r="AZ90" s="5">
        <v>0</v>
      </c>
      <c r="BA90" s="82">
        <v>0</v>
      </c>
      <c r="BB90" s="5">
        <v>0</v>
      </c>
      <c r="BC90" s="82">
        <f t="shared" si="15"/>
        <v>18095000</v>
      </c>
      <c r="BD90" s="7">
        <v>0</v>
      </c>
      <c r="BE90" s="5">
        <v>0</v>
      </c>
      <c r="BF90" s="7">
        <v>0</v>
      </c>
      <c r="BG90" s="83">
        <v>0</v>
      </c>
      <c r="BH90" s="7">
        <v>0</v>
      </c>
      <c r="BI90" s="5">
        <v>0</v>
      </c>
      <c r="BJ90" s="7">
        <v>0</v>
      </c>
      <c r="BK90" s="1">
        <v>0</v>
      </c>
      <c r="BL90" s="7">
        <f>+BD90+BF90+BH90+BJ90+AN90</f>
        <v>213</v>
      </c>
    </row>
    <row r="91" spans="1:64" x14ac:dyDescent="0.25">
      <c r="A91" s="7" t="s">
        <v>58</v>
      </c>
      <c r="B91" s="7">
        <v>58</v>
      </c>
      <c r="C91" s="7" t="s">
        <v>59</v>
      </c>
      <c r="D91" s="7" t="s">
        <v>636</v>
      </c>
      <c r="E91" s="7" t="s">
        <v>637</v>
      </c>
      <c r="F91" s="7" t="str">
        <f t="shared" si="14"/>
        <v>febrero</v>
      </c>
      <c r="G91" s="9">
        <v>43887</v>
      </c>
      <c r="H91" s="7" t="s">
        <v>113</v>
      </c>
      <c r="I91" s="7" t="s">
        <v>249</v>
      </c>
      <c r="J91" s="7" t="s">
        <v>242</v>
      </c>
      <c r="K91" s="11" t="s">
        <v>638</v>
      </c>
      <c r="L91" s="7" t="s">
        <v>403</v>
      </c>
      <c r="M91" s="7" t="s">
        <v>404</v>
      </c>
      <c r="N91" s="82">
        <v>11291280</v>
      </c>
      <c r="O91" s="7">
        <v>21320</v>
      </c>
      <c r="P91" s="7" t="s">
        <v>220</v>
      </c>
      <c r="Q91" s="7" t="s">
        <v>69</v>
      </c>
      <c r="R91" s="7" t="s">
        <v>70</v>
      </c>
      <c r="S91" s="7" t="s">
        <v>639</v>
      </c>
      <c r="T91" s="7" t="str">
        <f t="shared" si="19"/>
        <v>febrero</v>
      </c>
      <c r="U91" s="9">
        <v>43886</v>
      </c>
      <c r="V91" s="7" t="s">
        <v>253</v>
      </c>
      <c r="W91" s="7" t="s">
        <v>73</v>
      </c>
      <c r="X91" s="7" t="s">
        <v>74</v>
      </c>
      <c r="Y91" s="7" t="s">
        <v>640</v>
      </c>
      <c r="Z91" s="7">
        <v>51727720</v>
      </c>
      <c r="AA91" s="7"/>
      <c r="AB91" s="7">
        <v>67220</v>
      </c>
      <c r="AC91" s="5">
        <v>43886</v>
      </c>
      <c r="AD91" s="82">
        <v>11291280</v>
      </c>
      <c r="AE91" s="82">
        <v>0</v>
      </c>
      <c r="AF91" s="82">
        <v>0</v>
      </c>
      <c r="AG91" s="82">
        <v>0</v>
      </c>
      <c r="AH91" s="82">
        <f t="shared" si="16"/>
        <v>11291280</v>
      </c>
      <c r="AI91" s="7" t="s">
        <v>76</v>
      </c>
      <c r="AJ91" s="5">
        <v>0</v>
      </c>
      <c r="AK91" s="7" t="s">
        <v>77</v>
      </c>
      <c r="AL91" s="5">
        <v>43886</v>
      </c>
      <c r="AM91" s="5">
        <v>44099</v>
      </c>
      <c r="AN91" s="17">
        <f>+AM91-AL91</f>
        <v>213</v>
      </c>
      <c r="AO91" s="7" t="s">
        <v>641</v>
      </c>
      <c r="AP91" s="7">
        <v>21094954</v>
      </c>
      <c r="AQ91" s="82">
        <v>0</v>
      </c>
      <c r="AR91" s="5">
        <v>0</v>
      </c>
      <c r="AS91" s="82">
        <v>0</v>
      </c>
      <c r="AT91" s="5">
        <v>0</v>
      </c>
      <c r="AU91" s="82">
        <v>0</v>
      </c>
      <c r="AV91" s="5">
        <v>0</v>
      </c>
      <c r="AW91" s="82">
        <v>0</v>
      </c>
      <c r="AX91" s="5">
        <v>0</v>
      </c>
      <c r="AY91" s="82">
        <v>0</v>
      </c>
      <c r="AZ91" s="5">
        <v>0</v>
      </c>
      <c r="BA91" s="82">
        <v>0</v>
      </c>
      <c r="BB91" s="5">
        <v>0</v>
      </c>
      <c r="BC91" s="82">
        <f t="shared" si="15"/>
        <v>11291280</v>
      </c>
      <c r="BD91" s="7">
        <v>0</v>
      </c>
      <c r="BE91" s="5">
        <v>0</v>
      </c>
      <c r="BF91" s="7">
        <v>0</v>
      </c>
      <c r="BG91" s="83">
        <v>0</v>
      </c>
      <c r="BH91" s="7">
        <v>0</v>
      </c>
      <c r="BI91" s="5">
        <v>0</v>
      </c>
      <c r="BJ91" s="7">
        <v>0</v>
      </c>
      <c r="BK91" s="1">
        <v>0</v>
      </c>
      <c r="BL91" s="7">
        <f>+BD91+BF91+BH91+BJ91+AN91</f>
        <v>213</v>
      </c>
    </row>
    <row r="92" spans="1:64" x14ac:dyDescent="0.25">
      <c r="A92" s="7" t="s">
        <v>58</v>
      </c>
      <c r="B92" s="7">
        <v>68</v>
      </c>
      <c r="C92" s="7" t="s">
        <v>97</v>
      </c>
      <c r="D92" s="7" t="s">
        <v>642</v>
      </c>
      <c r="E92" s="7" t="s">
        <v>643</v>
      </c>
      <c r="F92" s="7" t="str">
        <f t="shared" si="14"/>
        <v>febrero</v>
      </c>
      <c r="G92" s="9">
        <v>43887</v>
      </c>
      <c r="H92" s="7" t="s">
        <v>297</v>
      </c>
      <c r="I92" s="7" t="s">
        <v>393</v>
      </c>
      <c r="J92" s="7" t="s">
        <v>65</v>
      </c>
      <c r="K92" s="11" t="s">
        <v>644</v>
      </c>
      <c r="L92" s="7">
        <v>72101511</v>
      </c>
      <c r="M92" s="7" t="s">
        <v>645</v>
      </c>
      <c r="N92" s="82">
        <v>100000000</v>
      </c>
      <c r="O92" s="7">
        <v>23420</v>
      </c>
      <c r="P92" s="7" t="s">
        <v>554</v>
      </c>
      <c r="Q92" s="7" t="s">
        <v>69</v>
      </c>
      <c r="R92" s="7" t="s">
        <v>70</v>
      </c>
      <c r="S92" s="7" t="s">
        <v>1180</v>
      </c>
      <c r="T92" s="7" t="s">
        <v>1126</v>
      </c>
      <c r="U92" s="9">
        <v>43962</v>
      </c>
      <c r="V92" s="7" t="s">
        <v>72</v>
      </c>
      <c r="W92" s="7" t="s">
        <v>91</v>
      </c>
      <c r="X92" s="7" t="s">
        <v>77</v>
      </c>
      <c r="Y92" s="7" t="s">
        <v>1181</v>
      </c>
      <c r="Z92" s="7">
        <v>900495749</v>
      </c>
      <c r="AA92" s="7">
        <v>6</v>
      </c>
      <c r="AB92" s="7">
        <v>133320</v>
      </c>
      <c r="AC92" s="5">
        <v>100000000</v>
      </c>
      <c r="AD92" s="82">
        <v>0</v>
      </c>
      <c r="AE92" s="82">
        <v>0</v>
      </c>
      <c r="AF92" s="82">
        <v>0</v>
      </c>
      <c r="AG92" s="82">
        <v>0</v>
      </c>
      <c r="AH92" s="82">
        <v>0</v>
      </c>
      <c r="AI92" s="7" t="s">
        <v>108</v>
      </c>
      <c r="AJ92" s="5">
        <v>43964</v>
      </c>
      <c r="AK92" s="7" t="s">
        <v>1182</v>
      </c>
      <c r="AL92" s="5">
        <v>43964</v>
      </c>
      <c r="AM92" s="5">
        <v>44196</v>
      </c>
      <c r="AN92" s="17">
        <v>232</v>
      </c>
      <c r="AO92" s="7" t="s">
        <v>550</v>
      </c>
      <c r="AP92" s="7">
        <v>1020712442</v>
      </c>
      <c r="AQ92" s="82">
        <v>0</v>
      </c>
      <c r="AR92" s="5">
        <v>0</v>
      </c>
      <c r="AS92" s="82">
        <v>0</v>
      </c>
      <c r="AT92" s="5">
        <v>0</v>
      </c>
      <c r="AU92" s="82">
        <v>0</v>
      </c>
      <c r="AV92" s="5">
        <v>0</v>
      </c>
      <c r="AW92" s="82">
        <v>0</v>
      </c>
      <c r="AX92" s="5">
        <v>0</v>
      </c>
      <c r="AY92" s="82">
        <v>0</v>
      </c>
      <c r="AZ92" s="5">
        <v>0</v>
      </c>
      <c r="BA92" s="82">
        <v>0</v>
      </c>
      <c r="BB92" s="5">
        <v>0</v>
      </c>
      <c r="BC92" s="82">
        <f t="shared" si="15"/>
        <v>0</v>
      </c>
      <c r="BD92" s="7">
        <v>0</v>
      </c>
      <c r="BE92" s="5">
        <v>0</v>
      </c>
      <c r="BF92" s="7">
        <v>0</v>
      </c>
      <c r="BG92" s="83">
        <v>0</v>
      </c>
      <c r="BH92" s="7">
        <v>0</v>
      </c>
      <c r="BI92" s="5">
        <v>0</v>
      </c>
      <c r="BJ92" s="7">
        <v>0</v>
      </c>
      <c r="BK92" s="1">
        <v>0</v>
      </c>
      <c r="BL92" s="7">
        <v>232</v>
      </c>
    </row>
    <row r="93" spans="1:64" x14ac:dyDescent="0.25">
      <c r="A93" s="7" t="s">
        <v>58</v>
      </c>
      <c r="B93" s="7">
        <v>60</v>
      </c>
      <c r="C93" s="7" t="s">
        <v>59</v>
      </c>
      <c r="D93" s="7" t="s">
        <v>646</v>
      </c>
      <c r="E93" s="7" t="s">
        <v>647</v>
      </c>
      <c r="F93" s="7" t="str">
        <f t="shared" si="14"/>
        <v>febrero</v>
      </c>
      <c r="G93" s="9">
        <v>43888</v>
      </c>
      <c r="H93" s="7" t="s">
        <v>113</v>
      </c>
      <c r="I93" s="7" t="s">
        <v>249</v>
      </c>
      <c r="J93" s="7" t="s">
        <v>84</v>
      </c>
      <c r="K93" s="11" t="s">
        <v>648</v>
      </c>
      <c r="L93" s="7">
        <v>81111803</v>
      </c>
      <c r="M93" s="7" t="s">
        <v>649</v>
      </c>
      <c r="N93" s="82">
        <v>16100000</v>
      </c>
      <c r="O93" s="7">
        <v>22720</v>
      </c>
      <c r="P93" s="7" t="s">
        <v>105</v>
      </c>
      <c r="Q93" s="7" t="s">
        <v>69</v>
      </c>
      <c r="R93" s="7" t="s">
        <v>70</v>
      </c>
      <c r="S93" s="7" t="s">
        <v>650</v>
      </c>
      <c r="T93" s="7" t="str">
        <f>TEXT(U93,"mmmm")</f>
        <v>marzo</v>
      </c>
      <c r="U93" s="9">
        <v>43892</v>
      </c>
      <c r="V93" s="7" t="s">
        <v>253</v>
      </c>
      <c r="W93" s="7" t="s">
        <v>73</v>
      </c>
      <c r="X93" s="7" t="s">
        <v>74</v>
      </c>
      <c r="Y93" s="7" t="s">
        <v>651</v>
      </c>
      <c r="Z93" s="7">
        <v>19262345</v>
      </c>
      <c r="AA93" s="7"/>
      <c r="AB93" s="7">
        <v>71820</v>
      </c>
      <c r="AC93" s="5">
        <v>43892</v>
      </c>
      <c r="AD93" s="82">
        <v>16100000</v>
      </c>
      <c r="AE93" s="82">
        <v>0</v>
      </c>
      <c r="AF93" s="82">
        <v>0</v>
      </c>
      <c r="AG93" s="82">
        <v>0</v>
      </c>
      <c r="AH93" s="82">
        <f>+AD93+AE93+AF93+AG93</f>
        <v>16100000</v>
      </c>
      <c r="AI93" s="7" t="s">
        <v>76</v>
      </c>
      <c r="AJ93" s="5">
        <v>0</v>
      </c>
      <c r="AK93" s="7" t="s">
        <v>77</v>
      </c>
      <c r="AL93" s="5">
        <v>43893</v>
      </c>
      <c r="AM93" s="5">
        <v>44107</v>
      </c>
      <c r="AN93" s="17">
        <f>+AM93-AL93</f>
        <v>214</v>
      </c>
      <c r="AO93" s="7" t="s">
        <v>652</v>
      </c>
      <c r="AP93" s="7">
        <v>79347330</v>
      </c>
      <c r="AQ93" s="82">
        <v>0</v>
      </c>
      <c r="AR93" s="5">
        <v>0</v>
      </c>
      <c r="AS93" s="82">
        <v>0</v>
      </c>
      <c r="AT93" s="5">
        <v>0</v>
      </c>
      <c r="AU93" s="82">
        <v>0</v>
      </c>
      <c r="AV93" s="5">
        <v>0</v>
      </c>
      <c r="AW93" s="82">
        <v>0</v>
      </c>
      <c r="AX93" s="5">
        <v>0</v>
      </c>
      <c r="AY93" s="82">
        <v>0</v>
      </c>
      <c r="AZ93" s="5">
        <v>0</v>
      </c>
      <c r="BA93" s="82">
        <v>0</v>
      </c>
      <c r="BB93" s="5">
        <v>0</v>
      </c>
      <c r="BC93" s="82">
        <f t="shared" si="15"/>
        <v>16100000</v>
      </c>
      <c r="BD93" s="7">
        <v>0</v>
      </c>
      <c r="BE93" s="5">
        <v>0</v>
      </c>
      <c r="BF93" s="7">
        <v>0</v>
      </c>
      <c r="BG93" s="83">
        <v>0</v>
      </c>
      <c r="BH93" s="7">
        <v>0</v>
      </c>
      <c r="BI93" s="5">
        <v>0</v>
      </c>
      <c r="BJ93" s="7">
        <v>0</v>
      </c>
      <c r="BK93" s="1">
        <v>0</v>
      </c>
      <c r="BL93" s="7">
        <f>+BD93+BF93+BH93+BJ93+AN93</f>
        <v>214</v>
      </c>
    </row>
    <row r="94" spans="1:64" x14ac:dyDescent="0.25">
      <c r="A94" s="7" t="s">
        <v>58</v>
      </c>
      <c r="B94" s="7">
        <v>92</v>
      </c>
      <c r="C94" s="7" t="s">
        <v>59</v>
      </c>
      <c r="D94" s="7" t="s">
        <v>653</v>
      </c>
      <c r="E94" s="7" t="s">
        <v>654</v>
      </c>
      <c r="F94" s="7" t="str">
        <f t="shared" si="14"/>
        <v>febrero</v>
      </c>
      <c r="G94" s="9">
        <v>43888</v>
      </c>
      <c r="H94" s="7" t="s">
        <v>297</v>
      </c>
      <c r="I94" s="7" t="s">
        <v>393</v>
      </c>
      <c r="J94" s="7" t="s">
        <v>84</v>
      </c>
      <c r="K94" s="11" t="s">
        <v>655</v>
      </c>
      <c r="L94" s="7">
        <v>81111800</v>
      </c>
      <c r="M94" s="7" t="s">
        <v>656</v>
      </c>
      <c r="N94" s="82">
        <v>410913081</v>
      </c>
      <c r="O94" s="7">
        <v>22320</v>
      </c>
      <c r="P94" s="7" t="s">
        <v>105</v>
      </c>
      <c r="Q94" s="7" t="s">
        <v>356</v>
      </c>
      <c r="R94" s="7" t="s">
        <v>77</v>
      </c>
      <c r="S94" s="7" t="s">
        <v>77</v>
      </c>
      <c r="T94" s="7" t="str">
        <f>TEXT(U94,"mmmm")</f>
        <v>enero</v>
      </c>
      <c r="U94" s="9">
        <v>0</v>
      </c>
      <c r="V94" s="7" t="s">
        <v>77</v>
      </c>
      <c r="W94" s="7" t="s">
        <v>77</v>
      </c>
      <c r="X94" s="7" t="s">
        <v>77</v>
      </c>
      <c r="Y94" s="7" t="s">
        <v>77</v>
      </c>
      <c r="Z94" s="7" t="s">
        <v>77</v>
      </c>
      <c r="AA94" s="7"/>
      <c r="AB94" s="7" t="s">
        <v>77</v>
      </c>
      <c r="AC94" s="5">
        <v>0</v>
      </c>
      <c r="AD94" s="82">
        <v>0</v>
      </c>
      <c r="AE94" s="82">
        <v>0</v>
      </c>
      <c r="AF94" s="82">
        <v>0</v>
      </c>
      <c r="AG94" s="82">
        <v>0</v>
      </c>
      <c r="AH94" s="82">
        <f>+AD94+AE94+AF94+AG94</f>
        <v>0</v>
      </c>
      <c r="AI94" s="7" t="s">
        <v>77</v>
      </c>
      <c r="AJ94" s="5">
        <v>0</v>
      </c>
      <c r="AK94" s="7" t="s">
        <v>77</v>
      </c>
      <c r="AL94" s="5">
        <v>0</v>
      </c>
      <c r="AM94" s="5">
        <v>0</v>
      </c>
      <c r="AN94" s="17">
        <f>+AM94-AL94</f>
        <v>0</v>
      </c>
      <c r="AO94" s="7" t="s">
        <v>77</v>
      </c>
      <c r="AP94" s="7" t="s">
        <v>77</v>
      </c>
      <c r="AQ94" s="82">
        <v>0</v>
      </c>
      <c r="AR94" s="5">
        <v>0</v>
      </c>
      <c r="AS94" s="82">
        <v>0</v>
      </c>
      <c r="AT94" s="5">
        <v>0</v>
      </c>
      <c r="AU94" s="82">
        <v>0</v>
      </c>
      <c r="AV94" s="5">
        <v>0</v>
      </c>
      <c r="AW94" s="82">
        <v>0</v>
      </c>
      <c r="AX94" s="5">
        <v>0</v>
      </c>
      <c r="AY94" s="82">
        <v>0</v>
      </c>
      <c r="AZ94" s="5">
        <v>0</v>
      </c>
      <c r="BA94" s="82">
        <v>0</v>
      </c>
      <c r="BB94" s="5">
        <v>0</v>
      </c>
      <c r="BC94" s="82">
        <f t="shared" si="15"/>
        <v>0</v>
      </c>
      <c r="BD94" s="7">
        <v>0</v>
      </c>
      <c r="BE94" s="5">
        <v>0</v>
      </c>
      <c r="BF94" s="7">
        <v>0</v>
      </c>
      <c r="BG94" s="83">
        <v>0</v>
      </c>
      <c r="BH94" s="7">
        <v>0</v>
      </c>
      <c r="BI94" s="5">
        <v>0</v>
      </c>
      <c r="BJ94" s="7">
        <v>0</v>
      </c>
      <c r="BK94" s="1">
        <v>0</v>
      </c>
      <c r="BL94" s="7">
        <f>+BD94+BF94+BH94+BJ94+AN94</f>
        <v>0</v>
      </c>
    </row>
    <row r="95" spans="1:64" x14ac:dyDescent="0.25">
      <c r="A95" s="7" t="s">
        <v>58</v>
      </c>
      <c r="B95" s="7">
        <v>95</v>
      </c>
      <c r="C95" s="7" t="s">
        <v>97</v>
      </c>
      <c r="D95" s="7" t="s">
        <v>657</v>
      </c>
      <c r="E95" s="7" t="s">
        <v>658</v>
      </c>
      <c r="F95" s="7" t="str">
        <f t="shared" si="14"/>
        <v>febrero</v>
      </c>
      <c r="G95" s="9">
        <v>43888</v>
      </c>
      <c r="H95" s="7" t="s">
        <v>297</v>
      </c>
      <c r="I95" s="7" t="s">
        <v>393</v>
      </c>
      <c r="J95" s="7" t="s">
        <v>84</v>
      </c>
      <c r="K95" s="11" t="s">
        <v>659</v>
      </c>
      <c r="L95" s="7">
        <v>72103300</v>
      </c>
      <c r="M95" s="7" t="s">
        <v>660</v>
      </c>
      <c r="N95" s="82">
        <v>149843921</v>
      </c>
      <c r="O95" s="7">
        <v>23820</v>
      </c>
      <c r="P95" s="7" t="s">
        <v>105</v>
      </c>
      <c r="Q95" s="7" t="s">
        <v>69</v>
      </c>
      <c r="R95" s="7" t="s">
        <v>70</v>
      </c>
      <c r="S95" s="7" t="s">
        <v>1183</v>
      </c>
      <c r="T95" s="7" t="s">
        <v>1126</v>
      </c>
      <c r="U95" s="9">
        <v>43958</v>
      </c>
      <c r="V95" s="7" t="s">
        <v>90</v>
      </c>
      <c r="W95" s="7" t="s">
        <v>73</v>
      </c>
      <c r="X95" s="7" t="s">
        <v>74</v>
      </c>
      <c r="Y95" s="7" t="s">
        <v>1184</v>
      </c>
      <c r="Z95" s="7">
        <v>800039398</v>
      </c>
      <c r="AA95" s="7">
        <v>7</v>
      </c>
      <c r="AB95" s="7">
        <v>131520</v>
      </c>
      <c r="AC95" s="5">
        <v>149822500</v>
      </c>
      <c r="AD95" s="82">
        <v>0</v>
      </c>
      <c r="AE95" s="82">
        <v>0</v>
      </c>
      <c r="AF95" s="82">
        <v>0</v>
      </c>
      <c r="AG95" s="82">
        <v>0</v>
      </c>
      <c r="AH95" s="82">
        <v>0</v>
      </c>
      <c r="AI95" s="7" t="s">
        <v>108</v>
      </c>
      <c r="AJ95" s="5">
        <v>43965</v>
      </c>
      <c r="AK95" s="7" t="s">
        <v>1185</v>
      </c>
      <c r="AL95" s="5">
        <v>43965</v>
      </c>
      <c r="AM95" s="5">
        <v>44196</v>
      </c>
      <c r="AN95" s="17">
        <v>231</v>
      </c>
      <c r="AO95" s="7" t="s">
        <v>1186</v>
      </c>
      <c r="AP95" s="7">
        <v>19477329</v>
      </c>
      <c r="AQ95" s="82">
        <v>0</v>
      </c>
      <c r="AR95" s="5">
        <v>0</v>
      </c>
      <c r="AS95" s="82">
        <v>0</v>
      </c>
      <c r="AT95" s="5">
        <v>0</v>
      </c>
      <c r="AU95" s="82">
        <v>0</v>
      </c>
      <c r="AV95" s="5">
        <v>0</v>
      </c>
      <c r="AW95" s="82">
        <v>0</v>
      </c>
      <c r="AX95" s="5">
        <v>0</v>
      </c>
      <c r="AY95" s="82">
        <v>0</v>
      </c>
      <c r="AZ95" s="5">
        <v>0</v>
      </c>
      <c r="BA95" s="82">
        <v>0</v>
      </c>
      <c r="BB95" s="5">
        <v>0</v>
      </c>
      <c r="BC95" s="82">
        <f t="shared" si="15"/>
        <v>0</v>
      </c>
      <c r="BD95" s="7">
        <v>0</v>
      </c>
      <c r="BE95" s="5">
        <v>0</v>
      </c>
      <c r="BF95" s="7">
        <v>0</v>
      </c>
      <c r="BG95" s="83">
        <v>0</v>
      </c>
      <c r="BH95" s="7">
        <v>0</v>
      </c>
      <c r="BI95" s="5">
        <v>0</v>
      </c>
      <c r="BJ95" s="7">
        <v>0</v>
      </c>
      <c r="BK95" s="1">
        <v>0</v>
      </c>
      <c r="BL95" s="7">
        <v>231</v>
      </c>
    </row>
    <row r="96" spans="1:64" x14ac:dyDescent="0.25">
      <c r="A96" s="7" t="s">
        <v>58</v>
      </c>
      <c r="B96" s="7">
        <v>96</v>
      </c>
      <c r="C96" s="7" t="s">
        <v>59</v>
      </c>
      <c r="D96" s="7" t="s">
        <v>661</v>
      </c>
      <c r="E96" s="7" t="s">
        <v>662</v>
      </c>
      <c r="F96" s="7" t="str">
        <f t="shared" si="14"/>
        <v>febrero</v>
      </c>
      <c r="G96" s="9">
        <v>43888</v>
      </c>
      <c r="H96" s="7" t="s">
        <v>297</v>
      </c>
      <c r="I96" s="7" t="s">
        <v>393</v>
      </c>
      <c r="J96" s="7" t="s">
        <v>84</v>
      </c>
      <c r="K96" s="11" t="s">
        <v>663</v>
      </c>
      <c r="L96" s="7">
        <v>72103300</v>
      </c>
      <c r="M96" s="7" t="s">
        <v>660</v>
      </c>
      <c r="N96" s="82">
        <v>135350119</v>
      </c>
      <c r="O96" s="7">
        <v>22520</v>
      </c>
      <c r="P96" s="7" t="s">
        <v>105</v>
      </c>
      <c r="Q96" s="7" t="s">
        <v>356</v>
      </c>
      <c r="R96" s="7" t="s">
        <v>77</v>
      </c>
      <c r="S96" s="7" t="s">
        <v>77</v>
      </c>
      <c r="T96" s="7" t="str">
        <f t="shared" ref="T96:T103" si="20">TEXT(U96,"mmmm")</f>
        <v>enero</v>
      </c>
      <c r="U96" s="9">
        <v>0</v>
      </c>
      <c r="V96" s="7" t="s">
        <v>77</v>
      </c>
      <c r="W96" s="7" t="s">
        <v>77</v>
      </c>
      <c r="X96" s="7" t="s">
        <v>77</v>
      </c>
      <c r="Y96" s="7" t="s">
        <v>77</v>
      </c>
      <c r="Z96" s="7" t="s">
        <v>77</v>
      </c>
      <c r="AA96" s="7"/>
      <c r="AB96" s="7" t="s">
        <v>77</v>
      </c>
      <c r="AC96" s="5" t="s">
        <v>77</v>
      </c>
      <c r="AD96" s="82">
        <v>0</v>
      </c>
      <c r="AE96" s="82">
        <v>0</v>
      </c>
      <c r="AF96" s="82">
        <v>0</v>
      </c>
      <c r="AG96" s="82">
        <v>0</v>
      </c>
      <c r="AH96" s="82">
        <f t="shared" ref="AH96:AH103" si="21">+AD96+AE96+AF96+AG96</f>
        <v>0</v>
      </c>
      <c r="AI96" s="7" t="s">
        <v>77</v>
      </c>
      <c r="AJ96" s="5">
        <v>0</v>
      </c>
      <c r="AK96" s="7" t="s">
        <v>77</v>
      </c>
      <c r="AL96" s="5">
        <v>0</v>
      </c>
      <c r="AM96" s="5">
        <v>0</v>
      </c>
      <c r="AN96" s="17">
        <f>+AM96-AL96</f>
        <v>0</v>
      </c>
      <c r="AO96" s="7" t="s">
        <v>77</v>
      </c>
      <c r="AP96" s="7" t="s">
        <v>77</v>
      </c>
      <c r="AQ96" s="82">
        <v>0</v>
      </c>
      <c r="AR96" s="5">
        <v>0</v>
      </c>
      <c r="AS96" s="82">
        <v>0</v>
      </c>
      <c r="AT96" s="5">
        <v>0</v>
      </c>
      <c r="AU96" s="82">
        <v>0</v>
      </c>
      <c r="AV96" s="5">
        <v>0</v>
      </c>
      <c r="AW96" s="82">
        <v>0</v>
      </c>
      <c r="AX96" s="5">
        <v>0</v>
      </c>
      <c r="AY96" s="82">
        <v>0</v>
      </c>
      <c r="AZ96" s="5">
        <v>0</v>
      </c>
      <c r="BA96" s="82">
        <v>0</v>
      </c>
      <c r="BB96" s="5">
        <v>0</v>
      </c>
      <c r="BC96" s="82">
        <f t="shared" si="15"/>
        <v>0</v>
      </c>
      <c r="BD96" s="7">
        <v>0</v>
      </c>
      <c r="BE96" s="5">
        <v>0</v>
      </c>
      <c r="BF96" s="7">
        <v>0</v>
      </c>
      <c r="BG96" s="83">
        <v>0</v>
      </c>
      <c r="BH96" s="7">
        <v>0</v>
      </c>
      <c r="BI96" s="5">
        <v>0</v>
      </c>
      <c r="BJ96" s="7">
        <v>0</v>
      </c>
      <c r="BK96" s="1">
        <v>0</v>
      </c>
      <c r="BL96" s="7">
        <f>+BD96+BF96+BH96+BJ96+AN96</f>
        <v>0</v>
      </c>
    </row>
    <row r="97" spans="1:64" x14ac:dyDescent="0.25">
      <c r="A97" s="7" t="s">
        <v>58</v>
      </c>
      <c r="B97" s="7">
        <v>70</v>
      </c>
      <c r="C97" s="7" t="s">
        <v>59</v>
      </c>
      <c r="D97" s="7" t="s">
        <v>664</v>
      </c>
      <c r="E97" s="7" t="s">
        <v>665</v>
      </c>
      <c r="F97" s="7" t="str">
        <f t="shared" si="14"/>
        <v>febrero</v>
      </c>
      <c r="G97" s="9">
        <v>43889</v>
      </c>
      <c r="H97" s="7" t="s">
        <v>297</v>
      </c>
      <c r="I97" s="7" t="s">
        <v>393</v>
      </c>
      <c r="J97" s="7" t="s">
        <v>65</v>
      </c>
      <c r="K97" s="11" t="s">
        <v>666</v>
      </c>
      <c r="L97" s="7">
        <v>72151514</v>
      </c>
      <c r="M97" s="7" t="s">
        <v>667</v>
      </c>
      <c r="N97" s="82">
        <v>95000000</v>
      </c>
      <c r="O97" s="7">
        <v>23620</v>
      </c>
      <c r="P97" s="7" t="s">
        <v>576</v>
      </c>
      <c r="Q97" s="7" t="s">
        <v>356</v>
      </c>
      <c r="R97" s="7" t="s">
        <v>77</v>
      </c>
      <c r="S97" s="7" t="s">
        <v>77</v>
      </c>
      <c r="T97" s="7" t="str">
        <f t="shared" si="20"/>
        <v>enero</v>
      </c>
      <c r="U97" s="9">
        <v>0</v>
      </c>
      <c r="V97" s="7" t="s">
        <v>77</v>
      </c>
      <c r="W97" s="7" t="s">
        <v>77</v>
      </c>
      <c r="X97" s="7" t="s">
        <v>77</v>
      </c>
      <c r="Y97" s="7" t="s">
        <v>77</v>
      </c>
      <c r="Z97" s="7" t="s">
        <v>77</v>
      </c>
      <c r="AA97" s="7"/>
      <c r="AB97" s="7" t="s">
        <v>77</v>
      </c>
      <c r="AC97" s="5" t="s">
        <v>77</v>
      </c>
      <c r="AD97" s="82">
        <v>0</v>
      </c>
      <c r="AE97" s="82">
        <v>0</v>
      </c>
      <c r="AF97" s="82">
        <v>0</v>
      </c>
      <c r="AG97" s="82">
        <v>0</v>
      </c>
      <c r="AH97" s="82">
        <f t="shared" si="21"/>
        <v>0</v>
      </c>
      <c r="AI97" s="7" t="s">
        <v>77</v>
      </c>
      <c r="AJ97" s="5">
        <v>0</v>
      </c>
      <c r="AK97" s="7" t="s">
        <v>77</v>
      </c>
      <c r="AL97" s="5">
        <v>0</v>
      </c>
      <c r="AM97" s="5">
        <v>0</v>
      </c>
      <c r="AN97" s="17">
        <f>+AM97-AL97</f>
        <v>0</v>
      </c>
      <c r="AO97" s="7" t="s">
        <v>77</v>
      </c>
      <c r="AP97" s="7" t="s">
        <v>77</v>
      </c>
      <c r="AQ97" s="82">
        <v>0</v>
      </c>
      <c r="AR97" s="5">
        <v>0</v>
      </c>
      <c r="AS97" s="82">
        <v>0</v>
      </c>
      <c r="AT97" s="5">
        <v>0</v>
      </c>
      <c r="AU97" s="82">
        <v>0</v>
      </c>
      <c r="AV97" s="5">
        <v>0</v>
      </c>
      <c r="AW97" s="82">
        <v>0</v>
      </c>
      <c r="AX97" s="5">
        <v>0</v>
      </c>
      <c r="AY97" s="82">
        <v>0</v>
      </c>
      <c r="AZ97" s="5">
        <v>0</v>
      </c>
      <c r="BA97" s="82">
        <v>0</v>
      </c>
      <c r="BB97" s="5">
        <v>0</v>
      </c>
      <c r="BC97" s="82">
        <f t="shared" si="15"/>
        <v>0</v>
      </c>
      <c r="BD97" s="7">
        <v>0</v>
      </c>
      <c r="BE97" s="5">
        <v>0</v>
      </c>
      <c r="BF97" s="7">
        <v>0</v>
      </c>
      <c r="BG97" s="83">
        <v>0</v>
      </c>
      <c r="BH97" s="7">
        <v>0</v>
      </c>
      <c r="BI97" s="5">
        <v>0</v>
      </c>
      <c r="BJ97" s="7">
        <v>0</v>
      </c>
      <c r="BK97" s="1">
        <v>0</v>
      </c>
      <c r="BL97" s="7">
        <f>+BD97+BF97+BH97+BJ97+AN97</f>
        <v>0</v>
      </c>
    </row>
    <row r="98" spans="1:64" x14ac:dyDescent="0.25">
      <c r="A98" s="7" t="s">
        <v>58</v>
      </c>
      <c r="B98" s="7">
        <v>75</v>
      </c>
      <c r="C98" s="7" t="s">
        <v>97</v>
      </c>
      <c r="D98" s="7" t="s">
        <v>668</v>
      </c>
      <c r="E98" s="7" t="s">
        <v>669</v>
      </c>
      <c r="F98" s="7" t="str">
        <f t="shared" si="14"/>
        <v>febrero</v>
      </c>
      <c r="G98" s="9">
        <v>43889</v>
      </c>
      <c r="H98" s="7" t="s">
        <v>63</v>
      </c>
      <c r="I98" s="7" t="s">
        <v>64</v>
      </c>
      <c r="J98" s="7" t="s">
        <v>65</v>
      </c>
      <c r="K98" s="11" t="s">
        <v>670</v>
      </c>
      <c r="L98" s="7">
        <v>78181502</v>
      </c>
      <c r="M98" s="7" t="s">
        <v>67</v>
      </c>
      <c r="N98" s="82">
        <v>17000000</v>
      </c>
      <c r="O98" s="7">
        <v>21420</v>
      </c>
      <c r="P98" s="7" t="s">
        <v>554</v>
      </c>
      <c r="Q98" s="7" t="s">
        <v>69</v>
      </c>
      <c r="R98" s="7" t="s">
        <v>70</v>
      </c>
      <c r="S98" s="7" t="s">
        <v>671</v>
      </c>
      <c r="T98" s="7" t="str">
        <f t="shared" si="20"/>
        <v>marzo</v>
      </c>
      <c r="U98" s="9">
        <v>43908</v>
      </c>
      <c r="V98" s="7" t="s">
        <v>72</v>
      </c>
      <c r="W98" s="7" t="s">
        <v>387</v>
      </c>
      <c r="X98" s="7" t="s">
        <v>388</v>
      </c>
      <c r="Y98" s="7" t="s">
        <v>672</v>
      </c>
      <c r="Z98" s="7">
        <v>80525481</v>
      </c>
      <c r="AA98" s="7">
        <v>4</v>
      </c>
      <c r="AB98" s="7">
        <v>92220</v>
      </c>
      <c r="AC98" s="5">
        <v>43908</v>
      </c>
      <c r="AD98" s="82">
        <v>17000000</v>
      </c>
      <c r="AE98" s="82">
        <v>0</v>
      </c>
      <c r="AF98" s="82">
        <v>0</v>
      </c>
      <c r="AG98" s="82">
        <v>0</v>
      </c>
      <c r="AH98" s="82">
        <f t="shared" si="21"/>
        <v>17000000</v>
      </c>
      <c r="AI98" s="7" t="s">
        <v>76</v>
      </c>
      <c r="AJ98" s="5">
        <v>0</v>
      </c>
      <c r="AK98" s="7" t="s">
        <v>77</v>
      </c>
      <c r="AL98" s="5">
        <v>43908</v>
      </c>
      <c r="AM98" s="5">
        <v>44196</v>
      </c>
      <c r="AN98" s="17">
        <f>+AM98-AL98</f>
        <v>288</v>
      </c>
      <c r="AO98" s="7" t="s">
        <v>673</v>
      </c>
      <c r="AP98" s="7">
        <v>15886912</v>
      </c>
      <c r="AQ98" s="82">
        <v>0</v>
      </c>
      <c r="AR98" s="5">
        <v>0</v>
      </c>
      <c r="AS98" s="82">
        <v>0</v>
      </c>
      <c r="AT98" s="5">
        <v>0</v>
      </c>
      <c r="AU98" s="82">
        <v>0</v>
      </c>
      <c r="AV98" s="5">
        <v>0</v>
      </c>
      <c r="AW98" s="82">
        <v>0</v>
      </c>
      <c r="AX98" s="5">
        <v>0</v>
      </c>
      <c r="AY98" s="82">
        <v>0</v>
      </c>
      <c r="AZ98" s="5">
        <v>0</v>
      </c>
      <c r="BA98" s="82">
        <v>0</v>
      </c>
      <c r="BB98" s="5">
        <v>0</v>
      </c>
      <c r="BC98" s="82">
        <f t="shared" si="15"/>
        <v>17000000</v>
      </c>
      <c r="BD98" s="7">
        <v>0</v>
      </c>
      <c r="BE98" s="5">
        <v>0</v>
      </c>
      <c r="BF98" s="7">
        <v>0</v>
      </c>
      <c r="BG98" s="83">
        <v>0</v>
      </c>
      <c r="BH98" s="7">
        <v>0</v>
      </c>
      <c r="BI98" s="5">
        <v>0</v>
      </c>
      <c r="BJ98" s="7">
        <v>0</v>
      </c>
      <c r="BK98" s="1">
        <v>0</v>
      </c>
      <c r="BL98" s="7">
        <f>+BD98+BF98+BH98+BJ98+AN98</f>
        <v>288</v>
      </c>
    </row>
    <row r="99" spans="1:64" x14ac:dyDescent="0.25">
      <c r="A99" s="7" t="s">
        <v>58</v>
      </c>
      <c r="B99" s="7">
        <v>77</v>
      </c>
      <c r="C99" s="7" t="s">
        <v>97</v>
      </c>
      <c r="D99" s="7" t="s">
        <v>674</v>
      </c>
      <c r="E99" s="7" t="s">
        <v>675</v>
      </c>
      <c r="F99" s="7" t="str">
        <f t="shared" si="14"/>
        <v>febrero</v>
      </c>
      <c r="G99" s="9">
        <v>43889</v>
      </c>
      <c r="H99" s="7" t="s">
        <v>63</v>
      </c>
      <c r="I99" s="7" t="s">
        <v>64</v>
      </c>
      <c r="J99" s="7" t="s">
        <v>65</v>
      </c>
      <c r="K99" s="11" t="s">
        <v>676</v>
      </c>
      <c r="L99" s="7">
        <v>78181502</v>
      </c>
      <c r="M99" s="7" t="s">
        <v>67</v>
      </c>
      <c r="N99" s="82">
        <v>17000000</v>
      </c>
      <c r="O99" s="7">
        <v>21020</v>
      </c>
      <c r="P99" s="7" t="s">
        <v>554</v>
      </c>
      <c r="Q99" s="7" t="s">
        <v>69</v>
      </c>
      <c r="R99" s="7" t="s">
        <v>70</v>
      </c>
      <c r="S99" s="7" t="s">
        <v>677</v>
      </c>
      <c r="T99" s="7" t="str">
        <f t="shared" si="20"/>
        <v>marzo</v>
      </c>
      <c r="U99" s="9">
        <v>43915</v>
      </c>
      <c r="V99" s="7" t="s">
        <v>72</v>
      </c>
      <c r="W99" s="7" t="s">
        <v>142</v>
      </c>
      <c r="X99" s="7" t="s">
        <v>512</v>
      </c>
      <c r="Y99" s="7" t="s">
        <v>678</v>
      </c>
      <c r="Z99" s="7">
        <v>890302988</v>
      </c>
      <c r="AA99" s="7">
        <v>7</v>
      </c>
      <c r="AB99" s="7">
        <v>96020</v>
      </c>
      <c r="AC99" s="5">
        <v>43915</v>
      </c>
      <c r="AD99" s="82">
        <v>17000000</v>
      </c>
      <c r="AE99" s="82">
        <v>0</v>
      </c>
      <c r="AF99" s="82">
        <v>0</v>
      </c>
      <c r="AG99" s="82">
        <v>0</v>
      </c>
      <c r="AH99" s="82">
        <f t="shared" si="21"/>
        <v>17000000</v>
      </c>
      <c r="AI99" s="7" t="s">
        <v>76</v>
      </c>
      <c r="AJ99" s="5">
        <v>0</v>
      </c>
      <c r="AK99" s="7" t="s">
        <v>77</v>
      </c>
      <c r="AL99" s="5">
        <v>43915</v>
      </c>
      <c r="AM99" s="5">
        <v>44196</v>
      </c>
      <c r="AN99" s="17">
        <f>+AM99-AL99</f>
        <v>281</v>
      </c>
      <c r="AO99" s="7" t="s">
        <v>146</v>
      </c>
      <c r="AP99" s="7">
        <v>19333768</v>
      </c>
      <c r="AQ99" s="82">
        <v>0</v>
      </c>
      <c r="AR99" s="5">
        <v>0</v>
      </c>
      <c r="AS99" s="82">
        <v>0</v>
      </c>
      <c r="AT99" s="5">
        <v>0</v>
      </c>
      <c r="AU99" s="82">
        <v>0</v>
      </c>
      <c r="AV99" s="5">
        <v>0</v>
      </c>
      <c r="AW99" s="82">
        <v>0</v>
      </c>
      <c r="AX99" s="5">
        <v>0</v>
      </c>
      <c r="AY99" s="82">
        <v>0</v>
      </c>
      <c r="AZ99" s="5">
        <v>0</v>
      </c>
      <c r="BA99" s="82">
        <v>0</v>
      </c>
      <c r="BB99" s="5">
        <v>0</v>
      </c>
      <c r="BC99" s="82">
        <f t="shared" si="15"/>
        <v>17000000</v>
      </c>
      <c r="BD99" s="7">
        <v>0</v>
      </c>
      <c r="BE99" s="5">
        <v>0</v>
      </c>
      <c r="BF99" s="7">
        <v>0</v>
      </c>
      <c r="BG99" s="83">
        <v>0</v>
      </c>
      <c r="BH99" s="7">
        <v>0</v>
      </c>
      <c r="BI99" s="5">
        <v>0</v>
      </c>
      <c r="BJ99" s="7">
        <v>0</v>
      </c>
      <c r="BK99" s="1">
        <v>0</v>
      </c>
      <c r="BL99" s="7">
        <f>+BD99+BF99+BH99+BJ99+AN99</f>
        <v>281</v>
      </c>
    </row>
    <row r="100" spans="1:64" x14ac:dyDescent="0.25">
      <c r="A100" s="7" t="s">
        <v>58</v>
      </c>
      <c r="B100" s="7">
        <v>79</v>
      </c>
      <c r="C100" s="7" t="s">
        <v>59</v>
      </c>
      <c r="D100" s="7" t="s">
        <v>679</v>
      </c>
      <c r="E100" s="7" t="s">
        <v>680</v>
      </c>
      <c r="F100" s="7" t="str">
        <f t="shared" si="14"/>
        <v>febrero</v>
      </c>
      <c r="G100" s="9">
        <v>43889</v>
      </c>
      <c r="H100" s="7" t="s">
        <v>63</v>
      </c>
      <c r="I100" s="7" t="s">
        <v>64</v>
      </c>
      <c r="J100" s="7" t="s">
        <v>65</v>
      </c>
      <c r="K100" s="11" t="s">
        <v>681</v>
      </c>
      <c r="L100" s="7">
        <v>78181502</v>
      </c>
      <c r="M100" s="7" t="s">
        <v>67</v>
      </c>
      <c r="N100" s="82">
        <v>37000000</v>
      </c>
      <c r="O100" s="7">
        <v>20920</v>
      </c>
      <c r="P100" s="7" t="s">
        <v>576</v>
      </c>
      <c r="Q100" s="7" t="s">
        <v>69</v>
      </c>
      <c r="R100" s="7" t="s">
        <v>70</v>
      </c>
      <c r="S100" s="7" t="s">
        <v>1046</v>
      </c>
      <c r="T100" s="7" t="str">
        <f t="shared" si="20"/>
        <v>marzo</v>
      </c>
      <c r="U100" s="9">
        <v>43915</v>
      </c>
      <c r="V100" s="7" t="s">
        <v>872</v>
      </c>
      <c r="W100" s="7" t="s">
        <v>119</v>
      </c>
      <c r="X100" s="7" t="s">
        <v>933</v>
      </c>
      <c r="Y100" s="7" t="s">
        <v>1047</v>
      </c>
      <c r="Z100" s="7">
        <v>84079101</v>
      </c>
      <c r="AA100" s="7">
        <v>1</v>
      </c>
      <c r="AB100" s="7">
        <v>98020</v>
      </c>
      <c r="AC100" s="5">
        <v>43920</v>
      </c>
      <c r="AD100" s="82">
        <v>37000000</v>
      </c>
      <c r="AE100" s="82">
        <v>0</v>
      </c>
      <c r="AF100" s="82">
        <v>0</v>
      </c>
      <c r="AG100" s="82">
        <v>0</v>
      </c>
      <c r="AH100" s="82">
        <f t="shared" si="21"/>
        <v>37000000</v>
      </c>
      <c r="AI100" s="7" t="s">
        <v>76</v>
      </c>
      <c r="AJ100" s="5">
        <v>0</v>
      </c>
      <c r="AK100" s="7" t="s">
        <v>77</v>
      </c>
      <c r="AL100" s="5">
        <v>43920</v>
      </c>
      <c r="AM100" s="5">
        <v>44196</v>
      </c>
      <c r="AN100" s="17">
        <v>276</v>
      </c>
      <c r="AO100" s="7" t="s">
        <v>1048</v>
      </c>
      <c r="AP100" s="7">
        <v>12724487</v>
      </c>
      <c r="AQ100" s="82">
        <v>0</v>
      </c>
      <c r="AR100" s="5">
        <v>0</v>
      </c>
      <c r="AS100" s="82">
        <v>0</v>
      </c>
      <c r="AT100" s="5">
        <v>0</v>
      </c>
      <c r="AU100" s="82">
        <v>0</v>
      </c>
      <c r="AV100" s="5">
        <v>0</v>
      </c>
      <c r="AW100" s="82">
        <v>0</v>
      </c>
      <c r="AX100" s="5">
        <v>0</v>
      </c>
      <c r="AY100" s="82">
        <v>0</v>
      </c>
      <c r="AZ100" s="5">
        <v>0</v>
      </c>
      <c r="BA100" s="82">
        <v>0</v>
      </c>
      <c r="BB100" s="5">
        <v>0</v>
      </c>
      <c r="BC100" s="82">
        <f t="shared" si="15"/>
        <v>37000000</v>
      </c>
      <c r="BD100" s="7">
        <v>0</v>
      </c>
      <c r="BE100" s="5">
        <v>0</v>
      </c>
      <c r="BF100" s="7">
        <v>0</v>
      </c>
      <c r="BG100" s="83">
        <v>0</v>
      </c>
      <c r="BH100" s="7">
        <v>0</v>
      </c>
      <c r="BI100" s="5">
        <v>0</v>
      </c>
      <c r="BJ100" s="7">
        <v>0</v>
      </c>
      <c r="BK100" s="1">
        <v>0</v>
      </c>
      <c r="BL100" s="7">
        <v>276</v>
      </c>
    </row>
    <row r="101" spans="1:64" x14ac:dyDescent="0.25">
      <c r="A101" s="7" t="s">
        <v>58</v>
      </c>
      <c r="B101" s="7">
        <v>80</v>
      </c>
      <c r="C101" s="7" t="s">
        <v>59</v>
      </c>
      <c r="D101" s="7" t="s">
        <v>682</v>
      </c>
      <c r="E101" s="7" t="s">
        <v>683</v>
      </c>
      <c r="F101" s="7" t="str">
        <f t="shared" si="14"/>
        <v>febrero</v>
      </c>
      <c r="G101" s="9">
        <v>43889</v>
      </c>
      <c r="H101" s="7" t="s">
        <v>63</v>
      </c>
      <c r="I101" s="7" t="s">
        <v>64</v>
      </c>
      <c r="J101" s="7" t="s">
        <v>65</v>
      </c>
      <c r="K101" s="11" t="s">
        <v>684</v>
      </c>
      <c r="L101" s="7">
        <v>78181502</v>
      </c>
      <c r="M101" s="7" t="s">
        <v>67</v>
      </c>
      <c r="N101" s="82">
        <v>17000000</v>
      </c>
      <c r="O101" s="7">
        <v>20820</v>
      </c>
      <c r="P101" s="7" t="s">
        <v>576</v>
      </c>
      <c r="Q101" s="7" t="s">
        <v>69</v>
      </c>
      <c r="R101" s="7" t="s">
        <v>70</v>
      </c>
      <c r="S101" s="7" t="s">
        <v>1049</v>
      </c>
      <c r="T101" s="7" t="str">
        <f t="shared" si="20"/>
        <v>marzo</v>
      </c>
      <c r="U101" s="9">
        <v>43914</v>
      </c>
      <c r="V101" s="7" t="s">
        <v>872</v>
      </c>
      <c r="W101" s="7" t="s">
        <v>132</v>
      </c>
      <c r="X101" s="7" t="s">
        <v>133</v>
      </c>
      <c r="Y101" s="7" t="s">
        <v>1050</v>
      </c>
      <c r="Z101" s="7">
        <v>901046633</v>
      </c>
      <c r="AA101" s="7">
        <v>9</v>
      </c>
      <c r="AB101" s="7">
        <v>97620</v>
      </c>
      <c r="AC101" s="5">
        <v>43916</v>
      </c>
      <c r="AD101" s="82">
        <v>17000000</v>
      </c>
      <c r="AE101" s="82">
        <v>0</v>
      </c>
      <c r="AF101" s="82">
        <v>0</v>
      </c>
      <c r="AG101" s="82">
        <v>0</v>
      </c>
      <c r="AH101" s="82">
        <f t="shared" si="21"/>
        <v>17000000</v>
      </c>
      <c r="AI101" s="7" t="s">
        <v>76</v>
      </c>
      <c r="AJ101" s="5">
        <v>0</v>
      </c>
      <c r="AK101" s="7" t="s">
        <v>77</v>
      </c>
      <c r="AL101" s="5">
        <v>43916</v>
      </c>
      <c r="AM101" s="5">
        <v>44196</v>
      </c>
      <c r="AN101" s="17">
        <v>280</v>
      </c>
      <c r="AO101" s="7" t="s">
        <v>1051</v>
      </c>
      <c r="AP101" s="7">
        <v>25166983</v>
      </c>
      <c r="AQ101" s="82">
        <v>0</v>
      </c>
      <c r="AR101" s="5">
        <v>0</v>
      </c>
      <c r="AS101" s="82">
        <v>0</v>
      </c>
      <c r="AT101" s="5">
        <v>0</v>
      </c>
      <c r="AU101" s="82">
        <v>0</v>
      </c>
      <c r="AV101" s="5">
        <v>0</v>
      </c>
      <c r="AW101" s="82">
        <v>0</v>
      </c>
      <c r="AX101" s="5">
        <v>0</v>
      </c>
      <c r="AY101" s="82">
        <v>0</v>
      </c>
      <c r="AZ101" s="5">
        <v>0</v>
      </c>
      <c r="BA101" s="82">
        <v>0</v>
      </c>
      <c r="BB101" s="5">
        <v>0</v>
      </c>
      <c r="BC101" s="82">
        <f t="shared" si="15"/>
        <v>17000000</v>
      </c>
      <c r="BD101" s="7">
        <v>0</v>
      </c>
      <c r="BE101" s="5">
        <v>0</v>
      </c>
      <c r="BF101" s="7">
        <v>0</v>
      </c>
      <c r="BG101" s="83">
        <v>0</v>
      </c>
      <c r="BH101" s="7">
        <v>0</v>
      </c>
      <c r="BI101" s="5">
        <v>0</v>
      </c>
      <c r="BJ101" s="7">
        <v>0</v>
      </c>
      <c r="BK101" s="1">
        <v>0</v>
      </c>
      <c r="BL101" s="7">
        <v>280</v>
      </c>
    </row>
    <row r="102" spans="1:64" x14ac:dyDescent="0.25">
      <c r="A102" s="7" t="s">
        <v>58</v>
      </c>
      <c r="B102" s="7">
        <v>84</v>
      </c>
      <c r="C102" s="7" t="s">
        <v>183</v>
      </c>
      <c r="D102" s="7" t="s">
        <v>606</v>
      </c>
      <c r="E102" s="7" t="s">
        <v>685</v>
      </c>
      <c r="F102" s="7" t="str">
        <f t="shared" ref="F102:F133" si="22">TEXT(G102,"mmmm")</f>
        <v>febrero</v>
      </c>
      <c r="G102" s="9">
        <v>43889</v>
      </c>
      <c r="H102" s="7" t="s">
        <v>113</v>
      </c>
      <c r="I102" s="7" t="s">
        <v>217</v>
      </c>
      <c r="J102" s="7" t="s">
        <v>208</v>
      </c>
      <c r="K102" s="11" t="s">
        <v>608</v>
      </c>
      <c r="L102" s="7">
        <v>82121802</v>
      </c>
      <c r="M102" s="7"/>
      <c r="N102" s="82">
        <v>31350000</v>
      </c>
      <c r="O102" s="7">
        <v>24020</v>
      </c>
      <c r="P102" s="7" t="s">
        <v>609</v>
      </c>
      <c r="Q102" s="7" t="s">
        <v>69</v>
      </c>
      <c r="R102" s="7" t="s">
        <v>70</v>
      </c>
      <c r="S102" s="7" t="s">
        <v>686</v>
      </c>
      <c r="T102" s="7" t="str">
        <f t="shared" si="20"/>
        <v>marzo</v>
      </c>
      <c r="U102" s="9">
        <v>43906</v>
      </c>
      <c r="V102" s="7" t="s">
        <v>90</v>
      </c>
      <c r="W102" s="7" t="s">
        <v>73</v>
      </c>
      <c r="X102" s="7" t="s">
        <v>74</v>
      </c>
      <c r="Y102" s="7" t="s">
        <v>687</v>
      </c>
      <c r="Z102" s="7">
        <v>830041326</v>
      </c>
      <c r="AA102" s="7">
        <v>2</v>
      </c>
      <c r="AB102" s="7">
        <v>89520</v>
      </c>
      <c r="AC102" s="5">
        <v>43907</v>
      </c>
      <c r="AD102" s="82">
        <v>31350000</v>
      </c>
      <c r="AE102" s="82">
        <v>0</v>
      </c>
      <c r="AF102" s="82">
        <v>0</v>
      </c>
      <c r="AG102" s="82">
        <v>0</v>
      </c>
      <c r="AH102" s="82">
        <f t="shared" si="21"/>
        <v>31350000</v>
      </c>
      <c r="AI102" s="7" t="s">
        <v>76</v>
      </c>
      <c r="AJ102" s="5" t="s">
        <v>77</v>
      </c>
      <c r="AK102" s="7" t="s">
        <v>77</v>
      </c>
      <c r="AL102" s="5">
        <v>43906</v>
      </c>
      <c r="AM102" s="5">
        <v>44028</v>
      </c>
      <c r="AN102" s="17">
        <f>+AM102-AL102</f>
        <v>122</v>
      </c>
      <c r="AO102" s="7" t="s">
        <v>213</v>
      </c>
      <c r="AP102" s="7">
        <v>39774921</v>
      </c>
      <c r="AQ102" s="82">
        <v>0</v>
      </c>
      <c r="AR102" s="5">
        <v>0</v>
      </c>
      <c r="AS102" s="82">
        <v>0</v>
      </c>
      <c r="AT102" s="5">
        <v>0</v>
      </c>
      <c r="AU102" s="82">
        <v>0</v>
      </c>
      <c r="AV102" s="5">
        <v>0</v>
      </c>
      <c r="AW102" s="82">
        <v>0</v>
      </c>
      <c r="AX102" s="5">
        <v>0</v>
      </c>
      <c r="AY102" s="82">
        <v>0</v>
      </c>
      <c r="AZ102" s="5">
        <v>0</v>
      </c>
      <c r="BA102" s="82">
        <v>0</v>
      </c>
      <c r="BB102" s="5">
        <v>0</v>
      </c>
      <c r="BC102" s="82">
        <f t="shared" ref="BC102:BC133" si="23">+AD102+AQ102+AS102+AU102+AW102+AY102-BA102</f>
        <v>31350000</v>
      </c>
      <c r="BD102" s="7">
        <v>0</v>
      </c>
      <c r="BE102" s="5">
        <v>0</v>
      </c>
      <c r="BF102" s="7">
        <v>0</v>
      </c>
      <c r="BG102" s="83">
        <v>0</v>
      </c>
      <c r="BH102" s="7">
        <v>0</v>
      </c>
      <c r="BI102" s="5">
        <v>0</v>
      </c>
      <c r="BJ102" s="7">
        <v>0</v>
      </c>
      <c r="BK102" s="1">
        <v>0</v>
      </c>
      <c r="BL102" s="7">
        <f>+BD102+BF102+BH102+BJ102+AN102</f>
        <v>122</v>
      </c>
    </row>
    <row r="103" spans="1:64" x14ac:dyDescent="0.25">
      <c r="A103" s="7" t="s">
        <v>58</v>
      </c>
      <c r="B103" s="7">
        <v>94</v>
      </c>
      <c r="C103" s="7" t="s">
        <v>125</v>
      </c>
      <c r="D103" s="7" t="s">
        <v>688</v>
      </c>
      <c r="E103" s="7" t="s">
        <v>689</v>
      </c>
      <c r="F103" s="7" t="str">
        <f t="shared" si="22"/>
        <v>febrero</v>
      </c>
      <c r="G103" s="9">
        <v>43889</v>
      </c>
      <c r="H103" s="7" t="s">
        <v>113</v>
      </c>
      <c r="I103" s="7" t="s">
        <v>442</v>
      </c>
      <c r="J103" s="7" t="s">
        <v>84</v>
      </c>
      <c r="K103" s="11" t="s">
        <v>690</v>
      </c>
      <c r="L103" s="7" t="s">
        <v>691</v>
      </c>
      <c r="M103" s="7" t="s">
        <v>692</v>
      </c>
      <c r="N103" s="82">
        <v>250000000</v>
      </c>
      <c r="O103" s="7">
        <v>23220</v>
      </c>
      <c r="P103" s="7" t="s">
        <v>87</v>
      </c>
      <c r="Q103" s="7" t="s">
        <v>69</v>
      </c>
      <c r="R103" s="7" t="s">
        <v>70</v>
      </c>
      <c r="S103" s="7" t="s">
        <v>1003</v>
      </c>
      <c r="T103" s="7" t="str">
        <f t="shared" si="20"/>
        <v>abril</v>
      </c>
      <c r="U103" s="9">
        <v>43936</v>
      </c>
      <c r="V103" s="7" t="s">
        <v>72</v>
      </c>
      <c r="W103" s="7" t="s">
        <v>73</v>
      </c>
      <c r="X103" s="7" t="s">
        <v>74</v>
      </c>
      <c r="Y103" s="7" t="s">
        <v>1004</v>
      </c>
      <c r="Z103" s="7">
        <v>860353110</v>
      </c>
      <c r="AA103" s="7">
        <v>7</v>
      </c>
      <c r="AB103" s="7">
        <v>116320</v>
      </c>
      <c r="AC103" s="5">
        <v>43942</v>
      </c>
      <c r="AD103" s="82">
        <v>250000000</v>
      </c>
      <c r="AE103" s="82">
        <v>0</v>
      </c>
      <c r="AF103" s="82">
        <v>0</v>
      </c>
      <c r="AG103" s="82">
        <v>0</v>
      </c>
      <c r="AH103" s="82">
        <f t="shared" si="21"/>
        <v>250000000</v>
      </c>
      <c r="AI103" s="7" t="s">
        <v>77</v>
      </c>
      <c r="AJ103" s="5">
        <v>0</v>
      </c>
      <c r="AK103" s="7" t="s">
        <v>204</v>
      </c>
      <c r="AL103" s="5">
        <v>43944</v>
      </c>
      <c r="AM103" s="5">
        <v>44196</v>
      </c>
      <c r="AN103" s="17">
        <f>+AM103-AL103</f>
        <v>252</v>
      </c>
      <c r="AO103" s="7" t="s">
        <v>1005</v>
      </c>
      <c r="AP103" s="7">
        <v>19477329</v>
      </c>
      <c r="AQ103" s="82">
        <v>0</v>
      </c>
      <c r="AR103" s="5">
        <v>0</v>
      </c>
      <c r="AS103" s="82">
        <v>0</v>
      </c>
      <c r="AT103" s="5">
        <v>0</v>
      </c>
      <c r="AU103" s="82">
        <v>0</v>
      </c>
      <c r="AV103" s="5">
        <v>0</v>
      </c>
      <c r="AW103" s="82">
        <v>0</v>
      </c>
      <c r="AX103" s="5">
        <v>0</v>
      </c>
      <c r="AY103" s="82">
        <v>0</v>
      </c>
      <c r="AZ103" s="5">
        <v>0</v>
      </c>
      <c r="BA103" s="82">
        <v>0</v>
      </c>
      <c r="BB103" s="5">
        <v>0</v>
      </c>
      <c r="BC103" s="82">
        <f t="shared" si="23"/>
        <v>250000000</v>
      </c>
      <c r="BD103" s="7">
        <v>0</v>
      </c>
      <c r="BE103" s="5">
        <v>0</v>
      </c>
      <c r="BF103" s="7">
        <v>0</v>
      </c>
      <c r="BG103" s="83">
        <v>0</v>
      </c>
      <c r="BH103" s="7">
        <v>0</v>
      </c>
      <c r="BI103" s="5">
        <v>0</v>
      </c>
      <c r="BJ103" s="7">
        <v>0</v>
      </c>
      <c r="BK103" s="1">
        <v>0</v>
      </c>
      <c r="BL103" s="7">
        <f>+BD103+BF103+BH103+BJ103+AN103</f>
        <v>252</v>
      </c>
    </row>
    <row r="104" spans="1:64" x14ac:dyDescent="0.25">
      <c r="A104" s="7" t="s">
        <v>58</v>
      </c>
      <c r="B104" s="7">
        <v>151</v>
      </c>
      <c r="C104" s="7" t="s">
        <v>183</v>
      </c>
      <c r="D104" s="7" t="s">
        <v>606</v>
      </c>
      <c r="E104" s="7" t="s">
        <v>693</v>
      </c>
      <c r="F104" s="7" t="str">
        <f t="shared" si="22"/>
        <v>febrero</v>
      </c>
      <c r="G104" s="9">
        <v>43889</v>
      </c>
      <c r="H104" s="7" t="s">
        <v>297</v>
      </c>
      <c r="I104" s="7" t="s">
        <v>393</v>
      </c>
      <c r="J104" s="7" t="s">
        <v>65</v>
      </c>
      <c r="K104" s="11" t="s">
        <v>694</v>
      </c>
      <c r="L104" s="7" t="s">
        <v>695</v>
      </c>
      <c r="M104" s="7"/>
      <c r="N104" s="82">
        <v>107500000</v>
      </c>
      <c r="O104" s="7">
        <v>22820</v>
      </c>
      <c r="P104" s="7" t="s">
        <v>696</v>
      </c>
      <c r="Q104" s="7" t="s">
        <v>69</v>
      </c>
      <c r="R104" s="7" t="s">
        <v>70</v>
      </c>
      <c r="S104" s="7" t="s">
        <v>1214</v>
      </c>
      <c r="T104" s="7" t="s">
        <v>1126</v>
      </c>
      <c r="U104" s="9">
        <v>43959</v>
      </c>
      <c r="V104" s="7" t="s">
        <v>72</v>
      </c>
      <c r="W104" s="7" t="s">
        <v>73</v>
      </c>
      <c r="X104" s="7" t="s">
        <v>74</v>
      </c>
      <c r="Y104" s="7" t="s">
        <v>1215</v>
      </c>
      <c r="Z104" s="7">
        <v>830053669</v>
      </c>
      <c r="AA104" s="7">
        <v>5</v>
      </c>
      <c r="AB104" s="7">
        <v>133220</v>
      </c>
      <c r="AC104" s="5">
        <v>43959</v>
      </c>
      <c r="AD104" s="82">
        <v>107500000</v>
      </c>
      <c r="AE104" s="82">
        <v>0</v>
      </c>
      <c r="AF104" s="82">
        <v>0</v>
      </c>
      <c r="AG104" s="82">
        <v>0</v>
      </c>
      <c r="AH104" s="82">
        <v>107500000</v>
      </c>
      <c r="AI104" s="7" t="s">
        <v>108</v>
      </c>
      <c r="AJ104" s="5">
        <v>43962</v>
      </c>
      <c r="AK104" s="7" t="s">
        <v>204</v>
      </c>
      <c r="AL104" s="5">
        <v>43959</v>
      </c>
      <c r="AM104" s="5">
        <v>44196</v>
      </c>
      <c r="AN104" s="17">
        <v>237</v>
      </c>
      <c r="AO104" s="7" t="s">
        <v>1216</v>
      </c>
      <c r="AP104" s="7">
        <v>39545769</v>
      </c>
      <c r="AQ104" s="82">
        <v>0</v>
      </c>
      <c r="AR104" s="5">
        <v>0</v>
      </c>
      <c r="AS104" s="82">
        <v>0</v>
      </c>
      <c r="AT104" s="5">
        <v>0</v>
      </c>
      <c r="AU104" s="82">
        <v>0</v>
      </c>
      <c r="AV104" s="5">
        <v>0</v>
      </c>
      <c r="AW104" s="82">
        <v>0</v>
      </c>
      <c r="AX104" s="5">
        <v>0</v>
      </c>
      <c r="AY104" s="82">
        <v>0</v>
      </c>
      <c r="AZ104" s="5">
        <v>0</v>
      </c>
      <c r="BA104" s="82">
        <v>0</v>
      </c>
      <c r="BB104" s="5">
        <v>0</v>
      </c>
      <c r="BC104" s="82">
        <f t="shared" si="23"/>
        <v>107500000</v>
      </c>
      <c r="BD104" s="7">
        <v>0</v>
      </c>
      <c r="BE104" s="5">
        <v>0</v>
      </c>
      <c r="BF104" s="7">
        <v>0</v>
      </c>
      <c r="BG104" s="83">
        <v>0</v>
      </c>
      <c r="BH104" s="7">
        <v>0</v>
      </c>
      <c r="BI104" s="5">
        <v>0</v>
      </c>
      <c r="BJ104" s="7">
        <v>0</v>
      </c>
      <c r="BK104" s="1">
        <v>0</v>
      </c>
      <c r="BL104" s="7">
        <v>237</v>
      </c>
    </row>
    <row r="105" spans="1:64" x14ac:dyDescent="0.25">
      <c r="A105" s="7" t="s">
        <v>58</v>
      </c>
      <c r="B105" s="7">
        <v>87</v>
      </c>
      <c r="C105" s="7" t="s">
        <v>59</v>
      </c>
      <c r="D105" s="7" t="s">
        <v>697</v>
      </c>
      <c r="E105" s="7" t="s">
        <v>698</v>
      </c>
      <c r="F105" s="7" t="str">
        <f t="shared" si="22"/>
        <v>marzo</v>
      </c>
      <c r="G105" s="9">
        <v>43894</v>
      </c>
      <c r="H105" s="7" t="s">
        <v>297</v>
      </c>
      <c r="I105" s="7" t="s">
        <v>574</v>
      </c>
      <c r="J105" s="7" t="s">
        <v>242</v>
      </c>
      <c r="K105" s="11" t="s">
        <v>699</v>
      </c>
      <c r="L105" s="7">
        <v>85101502</v>
      </c>
      <c r="M105" s="7" t="s">
        <v>700</v>
      </c>
      <c r="N105" s="82">
        <v>43000000</v>
      </c>
      <c r="O105" s="7">
        <v>25820</v>
      </c>
      <c r="P105" s="7" t="s">
        <v>536</v>
      </c>
      <c r="Q105" s="7" t="s">
        <v>532</v>
      </c>
      <c r="R105" s="7" t="s">
        <v>701</v>
      </c>
      <c r="S105" s="7" t="s">
        <v>77</v>
      </c>
      <c r="T105" s="7" t="str">
        <f>TEXT(U105,"mmmm")</f>
        <v>enero</v>
      </c>
      <c r="U105" s="9">
        <v>0</v>
      </c>
      <c r="V105" s="7" t="s">
        <v>77</v>
      </c>
      <c r="W105" s="7" t="s">
        <v>77</v>
      </c>
      <c r="X105" s="7" t="s">
        <v>77</v>
      </c>
      <c r="Y105" s="7" t="s">
        <v>77</v>
      </c>
      <c r="Z105" s="7" t="s">
        <v>77</v>
      </c>
      <c r="AA105" s="7"/>
      <c r="AB105" s="7" t="s">
        <v>77</v>
      </c>
      <c r="AC105" s="5" t="s">
        <v>77</v>
      </c>
      <c r="AD105" s="82">
        <v>0</v>
      </c>
      <c r="AE105" s="82">
        <v>0</v>
      </c>
      <c r="AF105" s="82">
        <v>0</v>
      </c>
      <c r="AG105" s="82">
        <v>0</v>
      </c>
      <c r="AH105" s="82">
        <f>+AD105+AE105+AF105+AG105</f>
        <v>0</v>
      </c>
      <c r="AI105" s="7" t="s">
        <v>77</v>
      </c>
      <c r="AJ105" s="5">
        <v>0</v>
      </c>
      <c r="AK105" s="7" t="s">
        <v>77</v>
      </c>
      <c r="AL105" s="5">
        <v>0</v>
      </c>
      <c r="AM105" s="5">
        <v>0</v>
      </c>
      <c r="AN105" s="17">
        <f>+AM105-AL105</f>
        <v>0</v>
      </c>
      <c r="AO105" s="7" t="s">
        <v>77</v>
      </c>
      <c r="AP105" s="7" t="s">
        <v>77</v>
      </c>
      <c r="AQ105" s="82">
        <v>0</v>
      </c>
      <c r="AR105" s="5">
        <v>0</v>
      </c>
      <c r="AS105" s="82">
        <v>0</v>
      </c>
      <c r="AT105" s="5">
        <v>0</v>
      </c>
      <c r="AU105" s="82">
        <v>0</v>
      </c>
      <c r="AV105" s="5">
        <v>0</v>
      </c>
      <c r="AW105" s="82">
        <v>0</v>
      </c>
      <c r="AX105" s="5">
        <v>0</v>
      </c>
      <c r="AY105" s="82">
        <v>0</v>
      </c>
      <c r="AZ105" s="5">
        <v>0</v>
      </c>
      <c r="BA105" s="82">
        <v>0</v>
      </c>
      <c r="BB105" s="5">
        <v>0</v>
      </c>
      <c r="BC105" s="82">
        <f t="shared" si="23"/>
        <v>0</v>
      </c>
      <c r="BD105" s="7">
        <v>0</v>
      </c>
      <c r="BE105" s="5">
        <v>0</v>
      </c>
      <c r="BF105" s="7">
        <v>0</v>
      </c>
      <c r="BG105" s="83">
        <v>0</v>
      </c>
      <c r="BH105" s="7">
        <v>0</v>
      </c>
      <c r="BI105" s="5">
        <v>0</v>
      </c>
      <c r="BJ105" s="7">
        <v>0</v>
      </c>
      <c r="BK105" s="1">
        <v>0</v>
      </c>
      <c r="BL105" s="7">
        <f>+BD105+BF105+BH105+BJ105+AN105</f>
        <v>0</v>
      </c>
    </row>
    <row r="106" spans="1:64" x14ac:dyDescent="0.25">
      <c r="A106" s="7" t="s">
        <v>58</v>
      </c>
      <c r="B106" s="7">
        <v>47</v>
      </c>
      <c r="C106" s="7" t="s">
        <v>183</v>
      </c>
      <c r="D106" s="7" t="s">
        <v>702</v>
      </c>
      <c r="E106" s="7" t="s">
        <v>703</v>
      </c>
      <c r="F106" s="7" t="str">
        <f t="shared" si="22"/>
        <v>marzo</v>
      </c>
      <c r="G106" s="9">
        <v>43899</v>
      </c>
      <c r="H106" s="7" t="s">
        <v>63</v>
      </c>
      <c r="I106" s="7" t="s">
        <v>64</v>
      </c>
      <c r="J106" s="7" t="s">
        <v>65</v>
      </c>
      <c r="K106" s="11" t="s">
        <v>704</v>
      </c>
      <c r="L106" s="7" t="s">
        <v>705</v>
      </c>
      <c r="M106" s="7" t="s">
        <v>368</v>
      </c>
      <c r="N106" s="82">
        <v>2337500</v>
      </c>
      <c r="O106" s="7">
        <v>18320</v>
      </c>
      <c r="P106" s="7" t="s">
        <v>369</v>
      </c>
      <c r="Q106" s="7" t="s">
        <v>314</v>
      </c>
      <c r="R106" s="7" t="s">
        <v>77</v>
      </c>
      <c r="S106" s="7" t="s">
        <v>77</v>
      </c>
      <c r="T106" s="7" t="str">
        <f>TEXT(U106,"mmmm")</f>
        <v>enero</v>
      </c>
      <c r="U106" s="9">
        <v>0</v>
      </c>
      <c r="V106" s="7" t="s">
        <v>77</v>
      </c>
      <c r="W106" s="7" t="s">
        <v>77</v>
      </c>
      <c r="X106" s="7" t="s">
        <v>77</v>
      </c>
      <c r="Y106" s="7" t="s">
        <v>77</v>
      </c>
      <c r="Z106" s="7" t="s">
        <v>77</v>
      </c>
      <c r="AA106" s="7"/>
      <c r="AB106" s="7" t="s">
        <v>77</v>
      </c>
      <c r="AC106" s="5" t="s">
        <v>77</v>
      </c>
      <c r="AD106" s="82">
        <v>0</v>
      </c>
      <c r="AE106" s="82">
        <v>0</v>
      </c>
      <c r="AF106" s="82">
        <v>0</v>
      </c>
      <c r="AG106" s="82">
        <v>0</v>
      </c>
      <c r="AH106" s="82">
        <f>+AD106+AE106+AF106+AG106</f>
        <v>0</v>
      </c>
      <c r="AI106" s="7" t="s">
        <v>77</v>
      </c>
      <c r="AJ106" s="5">
        <v>0</v>
      </c>
      <c r="AK106" s="7" t="s">
        <v>77</v>
      </c>
      <c r="AL106" s="5">
        <v>0</v>
      </c>
      <c r="AM106" s="5">
        <v>0</v>
      </c>
      <c r="AN106" s="17">
        <f>+AM106-AL106</f>
        <v>0</v>
      </c>
      <c r="AO106" s="7" t="s">
        <v>77</v>
      </c>
      <c r="AP106" s="7" t="s">
        <v>77</v>
      </c>
      <c r="AQ106" s="82">
        <v>0</v>
      </c>
      <c r="AR106" s="5">
        <v>0</v>
      </c>
      <c r="AS106" s="82">
        <v>0</v>
      </c>
      <c r="AT106" s="5">
        <v>0</v>
      </c>
      <c r="AU106" s="82">
        <v>0</v>
      </c>
      <c r="AV106" s="5">
        <v>0</v>
      </c>
      <c r="AW106" s="82">
        <v>0</v>
      </c>
      <c r="AX106" s="5">
        <v>0</v>
      </c>
      <c r="AY106" s="82">
        <v>0</v>
      </c>
      <c r="AZ106" s="5">
        <v>0</v>
      </c>
      <c r="BA106" s="82">
        <v>0</v>
      </c>
      <c r="BB106" s="5">
        <v>0</v>
      </c>
      <c r="BC106" s="82">
        <f t="shared" si="23"/>
        <v>0</v>
      </c>
      <c r="BD106" s="7">
        <v>0</v>
      </c>
      <c r="BE106" s="5">
        <v>0</v>
      </c>
      <c r="BF106" s="7">
        <v>0</v>
      </c>
      <c r="BG106" s="83">
        <v>0</v>
      </c>
      <c r="BH106" s="7">
        <v>0</v>
      </c>
      <c r="BI106" s="5">
        <v>0</v>
      </c>
      <c r="BJ106" s="7">
        <v>0</v>
      </c>
      <c r="BK106" s="1">
        <v>0</v>
      </c>
      <c r="BL106" s="7">
        <f>+BD106+BF106+BH106+BJ106+AN106</f>
        <v>0</v>
      </c>
    </row>
    <row r="107" spans="1:64" x14ac:dyDescent="0.25">
      <c r="A107" s="7" t="s">
        <v>58</v>
      </c>
      <c r="B107" s="7">
        <v>64</v>
      </c>
      <c r="C107" s="7" t="s">
        <v>183</v>
      </c>
      <c r="D107" s="7" t="s">
        <v>706</v>
      </c>
      <c r="E107" s="7" t="s">
        <v>707</v>
      </c>
      <c r="F107" s="7" t="str">
        <f t="shared" si="22"/>
        <v>marzo</v>
      </c>
      <c r="G107" s="9">
        <v>43899</v>
      </c>
      <c r="H107" s="7" t="s">
        <v>63</v>
      </c>
      <c r="I107" s="7" t="s">
        <v>64</v>
      </c>
      <c r="J107" s="7" t="s">
        <v>65</v>
      </c>
      <c r="K107" s="11" t="s">
        <v>708</v>
      </c>
      <c r="L107" s="7" t="s">
        <v>705</v>
      </c>
      <c r="M107" s="7" t="s">
        <v>368</v>
      </c>
      <c r="N107" s="82">
        <v>4080000</v>
      </c>
      <c r="O107" s="7">
        <v>22920</v>
      </c>
      <c r="P107" s="7" t="s">
        <v>369</v>
      </c>
      <c r="Q107" s="7" t="s">
        <v>69</v>
      </c>
      <c r="R107" s="7" t="s">
        <v>70</v>
      </c>
      <c r="S107" s="7" t="s">
        <v>1033</v>
      </c>
      <c r="T107" s="7" t="str">
        <f>TEXT(U107,"mmmm")</f>
        <v>abril</v>
      </c>
      <c r="U107" s="9">
        <v>43934</v>
      </c>
      <c r="V107" s="7" t="s">
        <v>371</v>
      </c>
      <c r="W107" s="7" t="s">
        <v>556</v>
      </c>
      <c r="X107" s="7" t="s">
        <v>77</v>
      </c>
      <c r="Y107" s="7" t="s">
        <v>1034</v>
      </c>
      <c r="Z107" s="7">
        <v>800020672</v>
      </c>
      <c r="AA107" s="7">
        <v>7</v>
      </c>
      <c r="AB107" s="7">
        <v>110420</v>
      </c>
      <c r="AC107" s="5">
        <v>43936</v>
      </c>
      <c r="AD107" s="82">
        <v>4080000</v>
      </c>
      <c r="AE107" s="82">
        <v>0</v>
      </c>
      <c r="AF107" s="82">
        <v>0</v>
      </c>
      <c r="AG107" s="82">
        <v>0</v>
      </c>
      <c r="AH107" s="82">
        <f>+AD107+AE107+AF107+AG107</f>
        <v>4080000</v>
      </c>
      <c r="AI107" s="7" t="s">
        <v>77</v>
      </c>
      <c r="AJ107" s="5">
        <v>0</v>
      </c>
      <c r="AK107" s="7" t="s">
        <v>77</v>
      </c>
      <c r="AL107" s="5">
        <v>43934</v>
      </c>
      <c r="AM107" s="5">
        <v>44196</v>
      </c>
      <c r="AN107" s="17">
        <v>262</v>
      </c>
      <c r="AO107" s="7" t="s">
        <v>558</v>
      </c>
      <c r="AP107" s="7">
        <v>40988421</v>
      </c>
      <c r="AQ107" s="82">
        <v>0</v>
      </c>
      <c r="AR107" s="5">
        <v>0</v>
      </c>
      <c r="AS107" s="82">
        <v>0</v>
      </c>
      <c r="AT107" s="5">
        <v>0</v>
      </c>
      <c r="AU107" s="82">
        <v>0</v>
      </c>
      <c r="AV107" s="5">
        <v>0</v>
      </c>
      <c r="AW107" s="82">
        <v>0</v>
      </c>
      <c r="AX107" s="5">
        <v>0</v>
      </c>
      <c r="AY107" s="82">
        <v>0</v>
      </c>
      <c r="AZ107" s="5">
        <v>0</v>
      </c>
      <c r="BA107" s="82">
        <v>0</v>
      </c>
      <c r="BB107" s="5">
        <v>0</v>
      </c>
      <c r="BC107" s="82">
        <f t="shared" si="23"/>
        <v>4080000</v>
      </c>
      <c r="BD107" s="7">
        <v>0</v>
      </c>
      <c r="BE107" s="5">
        <v>0</v>
      </c>
      <c r="BF107" s="7">
        <v>0</v>
      </c>
      <c r="BG107" s="83">
        <v>0</v>
      </c>
      <c r="BH107" s="7">
        <v>0</v>
      </c>
      <c r="BI107" s="5">
        <v>0</v>
      </c>
      <c r="BJ107" s="7">
        <v>0</v>
      </c>
      <c r="BK107" s="1">
        <v>0</v>
      </c>
      <c r="BL107" s="7">
        <f>+BD107+BF107+BH107+BJ107+AN107</f>
        <v>262</v>
      </c>
    </row>
    <row r="108" spans="1:64" x14ac:dyDescent="0.25">
      <c r="A108" s="7" t="s">
        <v>58</v>
      </c>
      <c r="B108" s="7">
        <v>65</v>
      </c>
      <c r="C108" s="7" t="s">
        <v>183</v>
      </c>
      <c r="D108" s="7" t="s">
        <v>709</v>
      </c>
      <c r="E108" s="7" t="s">
        <v>710</v>
      </c>
      <c r="F108" s="7" t="str">
        <f t="shared" si="22"/>
        <v>marzo</v>
      </c>
      <c r="G108" s="9">
        <v>43899</v>
      </c>
      <c r="H108" s="7" t="s">
        <v>63</v>
      </c>
      <c r="I108" s="7" t="s">
        <v>64</v>
      </c>
      <c r="J108" s="7" t="s">
        <v>65</v>
      </c>
      <c r="K108" s="11" t="s">
        <v>711</v>
      </c>
      <c r="L108" s="7" t="s">
        <v>705</v>
      </c>
      <c r="M108" s="7" t="s">
        <v>368</v>
      </c>
      <c r="N108" s="82">
        <v>7208000</v>
      </c>
      <c r="O108" s="7">
        <v>23020</v>
      </c>
      <c r="P108" s="7" t="s">
        <v>369</v>
      </c>
      <c r="Q108" s="7" t="s">
        <v>314</v>
      </c>
      <c r="R108" s="7" t="s">
        <v>77</v>
      </c>
      <c r="S108" s="7" t="s">
        <v>77</v>
      </c>
      <c r="T108" s="7" t="str">
        <f>TEXT(U108,"mmmm")</f>
        <v>enero</v>
      </c>
      <c r="U108" s="9">
        <v>0</v>
      </c>
      <c r="V108" s="7" t="s">
        <v>77</v>
      </c>
      <c r="W108" s="7" t="s">
        <v>77</v>
      </c>
      <c r="X108" s="7" t="s">
        <v>77</v>
      </c>
      <c r="Y108" s="7" t="s">
        <v>77</v>
      </c>
      <c r="Z108" s="7" t="s">
        <v>77</v>
      </c>
      <c r="AA108" s="7"/>
      <c r="AB108" s="7" t="s">
        <v>77</v>
      </c>
      <c r="AC108" s="5" t="s">
        <v>77</v>
      </c>
      <c r="AD108" s="82">
        <v>0</v>
      </c>
      <c r="AE108" s="82">
        <v>0</v>
      </c>
      <c r="AF108" s="82">
        <v>0</v>
      </c>
      <c r="AG108" s="82">
        <v>0</v>
      </c>
      <c r="AH108" s="82">
        <f>+AD108+AE108+AF108+AG108</f>
        <v>0</v>
      </c>
      <c r="AI108" s="7" t="s">
        <v>77</v>
      </c>
      <c r="AJ108" s="5">
        <v>0</v>
      </c>
      <c r="AK108" s="7" t="s">
        <v>77</v>
      </c>
      <c r="AL108" s="5">
        <v>0</v>
      </c>
      <c r="AM108" s="5">
        <v>0</v>
      </c>
      <c r="AN108" s="17">
        <f>+AM108-AL108</f>
        <v>0</v>
      </c>
      <c r="AO108" s="7" t="s">
        <v>77</v>
      </c>
      <c r="AP108" s="7" t="s">
        <v>77</v>
      </c>
      <c r="AQ108" s="82">
        <v>0</v>
      </c>
      <c r="AR108" s="5">
        <v>0</v>
      </c>
      <c r="AS108" s="82">
        <v>0</v>
      </c>
      <c r="AT108" s="5">
        <v>0</v>
      </c>
      <c r="AU108" s="82">
        <v>0</v>
      </c>
      <c r="AV108" s="5">
        <v>0</v>
      </c>
      <c r="AW108" s="82">
        <v>0</v>
      </c>
      <c r="AX108" s="5">
        <v>0</v>
      </c>
      <c r="AY108" s="82">
        <v>0</v>
      </c>
      <c r="AZ108" s="5">
        <v>0</v>
      </c>
      <c r="BA108" s="82">
        <v>0</v>
      </c>
      <c r="BB108" s="5">
        <v>0</v>
      </c>
      <c r="BC108" s="82">
        <f t="shared" si="23"/>
        <v>0</v>
      </c>
      <c r="BD108" s="7">
        <v>0</v>
      </c>
      <c r="BE108" s="5">
        <v>0</v>
      </c>
      <c r="BF108" s="7">
        <v>0</v>
      </c>
      <c r="BG108" s="83">
        <v>0</v>
      </c>
      <c r="BH108" s="7">
        <v>0</v>
      </c>
      <c r="BI108" s="5">
        <v>0</v>
      </c>
      <c r="BJ108" s="7">
        <v>0</v>
      </c>
      <c r="BK108" s="1">
        <v>0</v>
      </c>
      <c r="BL108" s="7">
        <f>+BD108+BF108+BH108+BJ108+AN108</f>
        <v>0</v>
      </c>
    </row>
    <row r="109" spans="1:64" x14ac:dyDescent="0.25">
      <c r="A109" s="7" t="s">
        <v>58</v>
      </c>
      <c r="B109" s="7">
        <v>66</v>
      </c>
      <c r="C109" s="7" t="s">
        <v>183</v>
      </c>
      <c r="D109" s="7" t="s">
        <v>712</v>
      </c>
      <c r="E109" s="7" t="s">
        <v>713</v>
      </c>
      <c r="F109" s="7" t="str">
        <f t="shared" si="22"/>
        <v>marzo</v>
      </c>
      <c r="G109" s="9">
        <v>43899</v>
      </c>
      <c r="H109" s="7" t="s">
        <v>63</v>
      </c>
      <c r="I109" s="7" t="s">
        <v>64</v>
      </c>
      <c r="J109" s="7" t="s">
        <v>65</v>
      </c>
      <c r="K109" s="11" t="s">
        <v>714</v>
      </c>
      <c r="L109" s="7" t="s">
        <v>705</v>
      </c>
      <c r="M109" s="7" t="s">
        <v>368</v>
      </c>
      <c r="N109" s="82">
        <v>7480000</v>
      </c>
      <c r="O109" s="7">
        <v>23120</v>
      </c>
      <c r="P109" s="7" t="s">
        <v>369</v>
      </c>
      <c r="Q109" s="7" t="s">
        <v>314</v>
      </c>
      <c r="R109" s="7" t="s">
        <v>77</v>
      </c>
      <c r="S109" s="7" t="s">
        <v>77</v>
      </c>
      <c r="T109" s="7" t="str">
        <f>TEXT(U109,"mmmm")</f>
        <v>enero</v>
      </c>
      <c r="U109" s="9">
        <v>0</v>
      </c>
      <c r="V109" s="7" t="s">
        <v>77</v>
      </c>
      <c r="W109" s="7" t="s">
        <v>77</v>
      </c>
      <c r="X109" s="7" t="s">
        <v>77</v>
      </c>
      <c r="Y109" s="7" t="s">
        <v>77</v>
      </c>
      <c r="Z109" s="7" t="s">
        <v>77</v>
      </c>
      <c r="AA109" s="7"/>
      <c r="AB109" s="7" t="s">
        <v>77</v>
      </c>
      <c r="AC109" s="5" t="s">
        <v>77</v>
      </c>
      <c r="AD109" s="82">
        <v>0</v>
      </c>
      <c r="AE109" s="82">
        <v>0</v>
      </c>
      <c r="AF109" s="82">
        <v>0</v>
      </c>
      <c r="AG109" s="82">
        <v>0</v>
      </c>
      <c r="AH109" s="82">
        <f>+AD109+AE109+AF109+AG109</f>
        <v>0</v>
      </c>
      <c r="AI109" s="7" t="s">
        <v>77</v>
      </c>
      <c r="AJ109" s="5">
        <v>0</v>
      </c>
      <c r="AK109" s="7" t="s">
        <v>77</v>
      </c>
      <c r="AL109" s="5">
        <v>0</v>
      </c>
      <c r="AM109" s="5">
        <v>0</v>
      </c>
      <c r="AN109" s="17">
        <f>+AM109-AL109</f>
        <v>0</v>
      </c>
      <c r="AO109" s="7" t="s">
        <v>77</v>
      </c>
      <c r="AP109" s="7" t="s">
        <v>77</v>
      </c>
      <c r="AQ109" s="82">
        <v>0</v>
      </c>
      <c r="AR109" s="5">
        <v>0</v>
      </c>
      <c r="AS109" s="82">
        <v>0</v>
      </c>
      <c r="AT109" s="5">
        <v>0</v>
      </c>
      <c r="AU109" s="82">
        <v>0</v>
      </c>
      <c r="AV109" s="5">
        <v>0</v>
      </c>
      <c r="AW109" s="82">
        <v>0</v>
      </c>
      <c r="AX109" s="5">
        <v>0</v>
      </c>
      <c r="AY109" s="82">
        <v>0</v>
      </c>
      <c r="AZ109" s="5">
        <v>0</v>
      </c>
      <c r="BA109" s="82">
        <v>0</v>
      </c>
      <c r="BB109" s="5">
        <v>0</v>
      </c>
      <c r="BC109" s="82">
        <f t="shared" si="23"/>
        <v>0</v>
      </c>
      <c r="BD109" s="7">
        <v>0</v>
      </c>
      <c r="BE109" s="5">
        <v>0</v>
      </c>
      <c r="BF109" s="7">
        <v>0</v>
      </c>
      <c r="BG109" s="83">
        <v>0</v>
      </c>
      <c r="BH109" s="7">
        <v>0</v>
      </c>
      <c r="BI109" s="5">
        <v>0</v>
      </c>
      <c r="BJ109" s="7">
        <v>0</v>
      </c>
      <c r="BK109" s="1">
        <v>0</v>
      </c>
      <c r="BL109" s="7">
        <f>+BD109+BF109+BH109+BJ109+AN109</f>
        <v>0</v>
      </c>
    </row>
    <row r="110" spans="1:64" x14ac:dyDescent="0.25">
      <c r="A110" s="7" t="s">
        <v>58</v>
      </c>
      <c r="B110" s="7">
        <v>107</v>
      </c>
      <c r="C110" s="7" t="s">
        <v>183</v>
      </c>
      <c r="D110" s="7" t="s">
        <v>715</v>
      </c>
      <c r="E110" s="7" t="s">
        <v>716</v>
      </c>
      <c r="F110" s="7" t="str">
        <f t="shared" si="22"/>
        <v>marzo</v>
      </c>
      <c r="G110" s="9">
        <v>43899</v>
      </c>
      <c r="H110" s="7" t="s">
        <v>297</v>
      </c>
      <c r="I110" s="7" t="s">
        <v>393</v>
      </c>
      <c r="J110" s="7" t="s">
        <v>65</v>
      </c>
      <c r="K110" s="11" t="s">
        <v>717</v>
      </c>
      <c r="L110" s="7" t="s">
        <v>705</v>
      </c>
      <c r="M110" s="7" t="s">
        <v>368</v>
      </c>
      <c r="N110" s="82">
        <v>95200000</v>
      </c>
      <c r="O110" s="7">
        <v>29220</v>
      </c>
      <c r="P110" s="7" t="s">
        <v>369</v>
      </c>
      <c r="Q110" s="7" t="s">
        <v>69</v>
      </c>
      <c r="R110" s="7" t="s">
        <v>70</v>
      </c>
      <c r="S110" s="7" t="s">
        <v>1217</v>
      </c>
      <c r="T110" s="7" t="s">
        <v>222</v>
      </c>
      <c r="U110" s="9">
        <v>0</v>
      </c>
      <c r="V110" s="7" t="s">
        <v>371</v>
      </c>
      <c r="W110" s="7" t="s">
        <v>91</v>
      </c>
      <c r="X110" s="7" t="s">
        <v>74</v>
      </c>
      <c r="Y110" s="7" t="s">
        <v>1218</v>
      </c>
      <c r="Z110" s="7">
        <v>830095213</v>
      </c>
      <c r="AA110" s="7">
        <v>0</v>
      </c>
      <c r="AB110" s="7">
        <v>144920</v>
      </c>
      <c r="AC110" s="5">
        <v>43973</v>
      </c>
      <c r="AD110" s="82">
        <v>95200000</v>
      </c>
      <c r="AE110" s="82">
        <v>0</v>
      </c>
      <c r="AF110" s="82">
        <v>0</v>
      </c>
      <c r="AG110" s="82">
        <v>0</v>
      </c>
      <c r="AH110" s="82">
        <v>95200000</v>
      </c>
      <c r="AI110" s="7" t="s">
        <v>108</v>
      </c>
      <c r="AJ110" s="5">
        <v>43970</v>
      </c>
      <c r="AK110" s="7" t="s">
        <v>204</v>
      </c>
      <c r="AL110" s="5">
        <v>43970</v>
      </c>
      <c r="AM110" s="5">
        <v>44196</v>
      </c>
      <c r="AN110" s="17">
        <v>226</v>
      </c>
      <c r="AO110" s="7" t="s">
        <v>550</v>
      </c>
      <c r="AP110" s="7">
        <v>1020712442</v>
      </c>
      <c r="AQ110" s="82">
        <v>0</v>
      </c>
      <c r="AR110" s="5">
        <v>0</v>
      </c>
      <c r="AS110" s="82">
        <v>0</v>
      </c>
      <c r="AT110" s="5">
        <v>0</v>
      </c>
      <c r="AU110" s="82">
        <v>0</v>
      </c>
      <c r="AV110" s="5">
        <v>0</v>
      </c>
      <c r="AW110" s="82">
        <v>0</v>
      </c>
      <c r="AX110" s="5">
        <v>0</v>
      </c>
      <c r="AY110" s="82">
        <v>0</v>
      </c>
      <c r="AZ110" s="5">
        <v>0</v>
      </c>
      <c r="BA110" s="82">
        <v>0</v>
      </c>
      <c r="BB110" s="5">
        <v>0</v>
      </c>
      <c r="BC110" s="82">
        <f t="shared" si="23"/>
        <v>95200000</v>
      </c>
      <c r="BD110" s="7">
        <v>0</v>
      </c>
      <c r="BE110" s="5">
        <v>0</v>
      </c>
      <c r="BF110" s="7">
        <v>0</v>
      </c>
      <c r="BG110" s="83">
        <v>0</v>
      </c>
      <c r="BH110" s="7">
        <v>0</v>
      </c>
      <c r="BI110" s="5">
        <v>0</v>
      </c>
      <c r="BJ110" s="7">
        <v>0</v>
      </c>
      <c r="BK110" s="1">
        <v>0</v>
      </c>
      <c r="BL110" s="7">
        <v>226</v>
      </c>
    </row>
    <row r="111" spans="1:64" x14ac:dyDescent="0.25">
      <c r="A111" s="7" t="s">
        <v>58</v>
      </c>
      <c r="B111" s="7">
        <v>108</v>
      </c>
      <c r="C111" s="7" t="s">
        <v>183</v>
      </c>
      <c r="D111" s="7" t="s">
        <v>718</v>
      </c>
      <c r="E111" s="7" t="s">
        <v>719</v>
      </c>
      <c r="F111" s="7" t="str">
        <f t="shared" si="22"/>
        <v>marzo</v>
      </c>
      <c r="G111" s="9">
        <v>43899</v>
      </c>
      <c r="H111" s="7" t="s">
        <v>63</v>
      </c>
      <c r="I111" s="7" t="s">
        <v>64</v>
      </c>
      <c r="J111" s="7" t="s">
        <v>65</v>
      </c>
      <c r="K111" s="11" t="s">
        <v>720</v>
      </c>
      <c r="L111" s="7" t="s">
        <v>705</v>
      </c>
      <c r="M111" s="7" t="s">
        <v>368</v>
      </c>
      <c r="N111" s="82">
        <v>3826000</v>
      </c>
      <c r="O111" s="7">
        <v>30920</v>
      </c>
      <c r="P111" s="7" t="s">
        <v>369</v>
      </c>
      <c r="Q111" s="7" t="s">
        <v>314</v>
      </c>
      <c r="R111" s="7" t="s">
        <v>77</v>
      </c>
      <c r="S111" s="7" t="s">
        <v>77</v>
      </c>
      <c r="T111" s="7" t="str">
        <f>TEXT(U111,"mmmm")</f>
        <v>enero</v>
      </c>
      <c r="U111" s="9">
        <v>0</v>
      </c>
      <c r="V111" s="7" t="s">
        <v>77</v>
      </c>
      <c r="W111" s="7" t="s">
        <v>77</v>
      </c>
      <c r="X111" s="7" t="s">
        <v>77</v>
      </c>
      <c r="Y111" s="7" t="s">
        <v>77</v>
      </c>
      <c r="Z111" s="7" t="s">
        <v>77</v>
      </c>
      <c r="AA111" s="7"/>
      <c r="AB111" s="7" t="s">
        <v>77</v>
      </c>
      <c r="AC111" s="5" t="s">
        <v>77</v>
      </c>
      <c r="AD111" s="82">
        <v>0</v>
      </c>
      <c r="AE111" s="82">
        <v>0</v>
      </c>
      <c r="AF111" s="82">
        <v>0</v>
      </c>
      <c r="AG111" s="82">
        <v>0</v>
      </c>
      <c r="AH111" s="82">
        <f>+AD111+AE111+AF111+AG111</f>
        <v>0</v>
      </c>
      <c r="AI111" s="7" t="s">
        <v>77</v>
      </c>
      <c r="AJ111" s="5">
        <v>0</v>
      </c>
      <c r="AK111" s="7" t="s">
        <v>77</v>
      </c>
      <c r="AL111" s="5">
        <v>0</v>
      </c>
      <c r="AM111" s="5">
        <v>0</v>
      </c>
      <c r="AN111" s="17">
        <f>+AM111-AL111</f>
        <v>0</v>
      </c>
      <c r="AO111" s="7" t="s">
        <v>77</v>
      </c>
      <c r="AP111" s="7" t="s">
        <v>77</v>
      </c>
      <c r="AQ111" s="82">
        <v>0</v>
      </c>
      <c r="AR111" s="5">
        <v>0</v>
      </c>
      <c r="AS111" s="82">
        <v>0</v>
      </c>
      <c r="AT111" s="5">
        <v>0</v>
      </c>
      <c r="AU111" s="82">
        <v>0</v>
      </c>
      <c r="AV111" s="5">
        <v>0</v>
      </c>
      <c r="AW111" s="82">
        <v>0</v>
      </c>
      <c r="AX111" s="5">
        <v>0</v>
      </c>
      <c r="AY111" s="82">
        <v>0</v>
      </c>
      <c r="AZ111" s="5">
        <v>0</v>
      </c>
      <c r="BA111" s="82">
        <v>0</v>
      </c>
      <c r="BB111" s="5">
        <v>0</v>
      </c>
      <c r="BC111" s="82">
        <f t="shared" si="23"/>
        <v>0</v>
      </c>
      <c r="BD111" s="7">
        <v>0</v>
      </c>
      <c r="BE111" s="5">
        <v>0</v>
      </c>
      <c r="BF111" s="7">
        <v>0</v>
      </c>
      <c r="BG111" s="83">
        <v>0</v>
      </c>
      <c r="BH111" s="7">
        <v>0</v>
      </c>
      <c r="BI111" s="5">
        <v>0</v>
      </c>
      <c r="BJ111" s="7">
        <v>0</v>
      </c>
      <c r="BK111" s="1">
        <v>0</v>
      </c>
      <c r="BL111" s="7">
        <f>+BD111+BF111+BH111+BJ111+AN111</f>
        <v>0</v>
      </c>
    </row>
    <row r="112" spans="1:64" x14ac:dyDescent="0.25">
      <c r="A112" s="7" t="s">
        <v>58</v>
      </c>
      <c r="B112" s="7">
        <v>78</v>
      </c>
      <c r="C112" s="7" t="s">
        <v>59</v>
      </c>
      <c r="D112" s="7" t="s">
        <v>721</v>
      </c>
      <c r="E112" s="7" t="s">
        <v>722</v>
      </c>
      <c r="F112" s="7" t="str">
        <f t="shared" si="22"/>
        <v>marzo</v>
      </c>
      <c r="G112" s="9">
        <v>43903</v>
      </c>
      <c r="H112" s="7" t="s">
        <v>63</v>
      </c>
      <c r="I112" s="7" t="s">
        <v>64</v>
      </c>
      <c r="J112" s="7" t="s">
        <v>65</v>
      </c>
      <c r="K112" s="11" t="s">
        <v>723</v>
      </c>
      <c r="L112" s="7" t="s">
        <v>724</v>
      </c>
      <c r="M112" s="7" t="s">
        <v>67</v>
      </c>
      <c r="N112" s="82">
        <v>22000000</v>
      </c>
      <c r="O112" s="7" t="s">
        <v>725</v>
      </c>
      <c r="P112" s="7" t="s">
        <v>576</v>
      </c>
      <c r="Q112" s="7" t="s">
        <v>69</v>
      </c>
      <c r="R112" s="7" t="s">
        <v>70</v>
      </c>
      <c r="S112" s="7" t="s">
        <v>1052</v>
      </c>
      <c r="T112" s="7" t="str">
        <f>TEXT(U112,"mmmm")</f>
        <v>abril</v>
      </c>
      <c r="U112" s="9">
        <v>43923</v>
      </c>
      <c r="V112" s="7" t="s">
        <v>872</v>
      </c>
      <c r="W112" s="7" t="s">
        <v>153</v>
      </c>
      <c r="X112" s="7" t="s">
        <v>588</v>
      </c>
      <c r="Y112" s="7" t="s">
        <v>1053</v>
      </c>
      <c r="Z112" s="7">
        <v>86066748</v>
      </c>
      <c r="AA112" s="7">
        <v>7</v>
      </c>
      <c r="AB112" s="7">
        <v>106320</v>
      </c>
      <c r="AC112" s="5">
        <v>43928</v>
      </c>
      <c r="AD112" s="82">
        <v>22000000</v>
      </c>
      <c r="AE112" s="82">
        <v>0</v>
      </c>
      <c r="AF112" s="82">
        <v>0</v>
      </c>
      <c r="AG112" s="82">
        <v>0</v>
      </c>
      <c r="AH112" s="82">
        <f>+AD112+AE112+AF112+AG112</f>
        <v>22000000</v>
      </c>
      <c r="AI112" s="7" t="s">
        <v>76</v>
      </c>
      <c r="AJ112" s="5">
        <v>0</v>
      </c>
      <c r="AK112" s="7" t="s">
        <v>77</v>
      </c>
      <c r="AL112" s="5">
        <v>43928</v>
      </c>
      <c r="AM112" s="5">
        <v>44196</v>
      </c>
      <c r="AN112" s="17">
        <v>268</v>
      </c>
      <c r="AO112" s="7" t="s">
        <v>1054</v>
      </c>
      <c r="AP112" s="7">
        <v>1116789294</v>
      </c>
      <c r="AQ112" s="82">
        <v>0</v>
      </c>
      <c r="AR112" s="5">
        <v>0</v>
      </c>
      <c r="AS112" s="82">
        <v>0</v>
      </c>
      <c r="AT112" s="5">
        <v>0</v>
      </c>
      <c r="AU112" s="82">
        <v>0</v>
      </c>
      <c r="AV112" s="5">
        <v>0</v>
      </c>
      <c r="AW112" s="82">
        <v>0</v>
      </c>
      <c r="AX112" s="5">
        <v>0</v>
      </c>
      <c r="AY112" s="82">
        <v>0</v>
      </c>
      <c r="AZ112" s="5">
        <v>0</v>
      </c>
      <c r="BA112" s="82">
        <v>0</v>
      </c>
      <c r="BB112" s="5">
        <v>0</v>
      </c>
      <c r="BC112" s="82">
        <f t="shared" si="23"/>
        <v>22000000</v>
      </c>
      <c r="BD112" s="7">
        <v>0</v>
      </c>
      <c r="BE112" s="5">
        <v>0</v>
      </c>
      <c r="BF112" s="7">
        <v>0</v>
      </c>
      <c r="BG112" s="83">
        <v>0</v>
      </c>
      <c r="BH112" s="7">
        <v>0</v>
      </c>
      <c r="BI112" s="5">
        <v>0</v>
      </c>
      <c r="BJ112" s="7">
        <v>0</v>
      </c>
      <c r="BK112" s="1">
        <v>0</v>
      </c>
      <c r="BL112" s="7">
        <v>268</v>
      </c>
    </row>
    <row r="113" spans="1:64" x14ac:dyDescent="0.25">
      <c r="A113" s="7" t="s">
        <v>294</v>
      </c>
      <c r="B113" s="7">
        <v>105</v>
      </c>
      <c r="C113" s="7" t="s">
        <v>183</v>
      </c>
      <c r="D113" s="7" t="s">
        <v>726</v>
      </c>
      <c r="E113" s="7">
        <v>82641</v>
      </c>
      <c r="F113" s="7" t="str">
        <f t="shared" si="22"/>
        <v>marzo</v>
      </c>
      <c r="G113" s="9">
        <v>43906</v>
      </c>
      <c r="H113" s="7" t="s">
        <v>297</v>
      </c>
      <c r="I113" s="7" t="s">
        <v>298</v>
      </c>
      <c r="J113" s="7" t="s">
        <v>65</v>
      </c>
      <c r="K113" s="11" t="s">
        <v>727</v>
      </c>
      <c r="L113" s="7" t="s">
        <v>728</v>
      </c>
      <c r="M113" s="7" t="s">
        <v>524</v>
      </c>
      <c r="N113" s="82">
        <v>22950000</v>
      </c>
      <c r="O113" s="7">
        <v>31220</v>
      </c>
      <c r="P113" s="7" t="s">
        <v>525</v>
      </c>
      <c r="Q113" s="7" t="s">
        <v>69</v>
      </c>
      <c r="R113" s="7" t="s">
        <v>70</v>
      </c>
      <c r="S113" s="7">
        <v>47021</v>
      </c>
      <c r="T113" s="7" t="str">
        <f>TEXT(U113,"mmmm")</f>
        <v>abril</v>
      </c>
      <c r="U113" s="9">
        <v>43927</v>
      </c>
      <c r="V113" s="7" t="s">
        <v>346</v>
      </c>
      <c r="W113" s="7" t="s">
        <v>842</v>
      </c>
      <c r="X113" s="7" t="s">
        <v>940</v>
      </c>
      <c r="Y113" s="7" t="s">
        <v>1035</v>
      </c>
      <c r="Z113" s="7">
        <v>800062177</v>
      </c>
      <c r="AA113" s="7">
        <v>2</v>
      </c>
      <c r="AB113" s="7">
        <v>106420</v>
      </c>
      <c r="AC113" s="5">
        <v>43928</v>
      </c>
      <c r="AD113" s="82">
        <v>21522543.620000001</v>
      </c>
      <c r="AE113" s="82">
        <v>0</v>
      </c>
      <c r="AF113" s="82">
        <v>0</v>
      </c>
      <c r="AG113" s="82">
        <v>0</v>
      </c>
      <c r="AH113" s="82">
        <f>+AD113+AE113+AF113+AG113</f>
        <v>21522543.620000001</v>
      </c>
      <c r="AI113" s="7" t="s">
        <v>108</v>
      </c>
      <c r="AJ113" s="5">
        <v>43927</v>
      </c>
      <c r="AK113" s="7" t="s">
        <v>204</v>
      </c>
      <c r="AL113" s="5">
        <v>43935</v>
      </c>
      <c r="AM113" s="5">
        <v>44135</v>
      </c>
      <c r="AN113" s="17">
        <v>200</v>
      </c>
      <c r="AO113" s="7" t="s">
        <v>1036</v>
      </c>
      <c r="AP113" s="7">
        <v>79448817</v>
      </c>
      <c r="AQ113" s="82">
        <v>0</v>
      </c>
      <c r="AR113" s="5">
        <v>0</v>
      </c>
      <c r="AS113" s="82">
        <v>0</v>
      </c>
      <c r="AT113" s="5">
        <v>0</v>
      </c>
      <c r="AU113" s="82">
        <v>0</v>
      </c>
      <c r="AV113" s="5">
        <v>0</v>
      </c>
      <c r="AW113" s="82">
        <v>0</v>
      </c>
      <c r="AX113" s="5">
        <v>0</v>
      </c>
      <c r="AY113" s="82">
        <v>0</v>
      </c>
      <c r="AZ113" s="5">
        <v>0</v>
      </c>
      <c r="BA113" s="82">
        <v>0</v>
      </c>
      <c r="BB113" s="5">
        <v>0</v>
      </c>
      <c r="BC113" s="82">
        <f t="shared" si="23"/>
        <v>21522543.620000001</v>
      </c>
      <c r="BD113" s="7">
        <v>0</v>
      </c>
      <c r="BE113" s="5">
        <v>0</v>
      </c>
      <c r="BF113" s="7">
        <v>0</v>
      </c>
      <c r="BG113" s="83">
        <v>0</v>
      </c>
      <c r="BH113" s="7">
        <v>0</v>
      </c>
      <c r="BI113" s="5">
        <v>0</v>
      </c>
      <c r="BJ113" s="7">
        <v>0</v>
      </c>
      <c r="BK113" s="1">
        <v>0</v>
      </c>
      <c r="BL113" s="7">
        <f>+BD113+BF113+BH113+BJ113+AN113</f>
        <v>200</v>
      </c>
    </row>
    <row r="114" spans="1:64" x14ac:dyDescent="0.25">
      <c r="A114" s="7" t="s">
        <v>58</v>
      </c>
      <c r="B114" s="7">
        <v>93</v>
      </c>
      <c r="C114" s="7" t="s">
        <v>97</v>
      </c>
      <c r="D114" s="7" t="s">
        <v>729</v>
      </c>
      <c r="E114" s="7" t="s">
        <v>730</v>
      </c>
      <c r="F114" s="7" t="str">
        <f t="shared" si="22"/>
        <v>marzo</v>
      </c>
      <c r="G114" s="9">
        <v>43907</v>
      </c>
      <c r="H114" s="7" t="s">
        <v>297</v>
      </c>
      <c r="I114" s="7" t="s">
        <v>393</v>
      </c>
      <c r="J114" s="7" t="s">
        <v>84</v>
      </c>
      <c r="K114" s="11" t="s">
        <v>731</v>
      </c>
      <c r="L114" s="7">
        <v>81111500</v>
      </c>
      <c r="M114" s="7" t="s">
        <v>732</v>
      </c>
      <c r="N114" s="82">
        <v>491456243</v>
      </c>
      <c r="O114" s="7">
        <v>26520</v>
      </c>
      <c r="P114" s="7" t="s">
        <v>87</v>
      </c>
      <c r="Q114" s="7" t="s">
        <v>69</v>
      </c>
      <c r="R114" s="7" t="s">
        <v>70</v>
      </c>
      <c r="S114" s="7" t="s">
        <v>1187</v>
      </c>
      <c r="T114" s="7" t="s">
        <v>1126</v>
      </c>
      <c r="U114" s="9">
        <v>43963</v>
      </c>
      <c r="V114" s="7" t="s">
        <v>90</v>
      </c>
      <c r="W114" s="7" t="s">
        <v>73</v>
      </c>
      <c r="X114" s="7" t="s">
        <v>74</v>
      </c>
      <c r="Y114" s="7" t="s">
        <v>1188</v>
      </c>
      <c r="Z114" s="7">
        <v>900220002</v>
      </c>
      <c r="AA114" s="7">
        <v>3</v>
      </c>
      <c r="AB114" s="7">
        <v>134720</v>
      </c>
      <c r="AC114" s="85">
        <v>406056892.22000003</v>
      </c>
      <c r="AD114" s="82">
        <v>0</v>
      </c>
      <c r="AE114" s="82">
        <v>0</v>
      </c>
      <c r="AF114" s="82">
        <v>0</v>
      </c>
      <c r="AG114" s="82">
        <v>0</v>
      </c>
      <c r="AH114" s="82">
        <v>0</v>
      </c>
      <c r="AI114" s="7" t="s">
        <v>108</v>
      </c>
      <c r="AJ114" s="5">
        <v>0</v>
      </c>
      <c r="AK114" s="7" t="s">
        <v>1189</v>
      </c>
      <c r="AL114" s="5">
        <v>43964</v>
      </c>
      <c r="AM114" s="5">
        <v>43995</v>
      </c>
      <c r="AN114" s="17">
        <v>31</v>
      </c>
      <c r="AO114" s="7" t="s">
        <v>1190</v>
      </c>
      <c r="AP114" s="7">
        <v>1087989085</v>
      </c>
      <c r="AQ114" s="82">
        <v>0</v>
      </c>
      <c r="AR114" s="5">
        <v>0</v>
      </c>
      <c r="AS114" s="82">
        <v>0</v>
      </c>
      <c r="AT114" s="5">
        <v>0</v>
      </c>
      <c r="AU114" s="82">
        <v>0</v>
      </c>
      <c r="AV114" s="5">
        <v>0</v>
      </c>
      <c r="AW114" s="82">
        <v>0</v>
      </c>
      <c r="AX114" s="5">
        <v>0</v>
      </c>
      <c r="AY114" s="82">
        <v>0</v>
      </c>
      <c r="AZ114" s="5">
        <v>0</v>
      </c>
      <c r="BA114" s="82">
        <v>0</v>
      </c>
      <c r="BB114" s="5">
        <v>0</v>
      </c>
      <c r="BC114" s="82">
        <f t="shared" si="23"/>
        <v>0</v>
      </c>
      <c r="BD114" s="7">
        <v>0</v>
      </c>
      <c r="BE114" s="5">
        <v>0</v>
      </c>
      <c r="BF114" s="7">
        <v>0</v>
      </c>
      <c r="BG114" s="83">
        <v>0</v>
      </c>
      <c r="BH114" s="7">
        <v>0</v>
      </c>
      <c r="BI114" s="5">
        <v>0</v>
      </c>
      <c r="BJ114" s="7">
        <v>0</v>
      </c>
      <c r="BK114" s="1">
        <v>0</v>
      </c>
      <c r="BL114" s="7">
        <v>31</v>
      </c>
    </row>
    <row r="115" spans="1:64" x14ac:dyDescent="0.25">
      <c r="A115" s="7" t="s">
        <v>294</v>
      </c>
      <c r="B115" s="7">
        <v>102</v>
      </c>
      <c r="C115" s="7" t="s">
        <v>183</v>
      </c>
      <c r="D115" s="7" t="s">
        <v>733</v>
      </c>
      <c r="E115" s="7">
        <v>82585</v>
      </c>
      <c r="F115" s="7" t="str">
        <f t="shared" si="22"/>
        <v>marzo</v>
      </c>
      <c r="G115" s="9">
        <v>43908</v>
      </c>
      <c r="H115" s="7" t="s">
        <v>297</v>
      </c>
      <c r="I115" s="7" t="s">
        <v>298</v>
      </c>
      <c r="J115" s="7" t="s">
        <v>65</v>
      </c>
      <c r="K115" s="11" t="s">
        <v>734</v>
      </c>
      <c r="L115" s="7" t="s">
        <v>728</v>
      </c>
      <c r="M115" s="7" t="s">
        <v>524</v>
      </c>
      <c r="N115" s="82">
        <v>50832471</v>
      </c>
      <c r="O115" s="7">
        <v>31020</v>
      </c>
      <c r="P115" s="7" t="s">
        <v>525</v>
      </c>
      <c r="Q115" s="7" t="s">
        <v>69</v>
      </c>
      <c r="R115" s="7" t="s">
        <v>70</v>
      </c>
      <c r="S115" s="7">
        <v>46892</v>
      </c>
      <c r="T115" s="7" t="str">
        <f>TEXT(U115,"mmmm")</f>
        <v>abril</v>
      </c>
      <c r="U115" s="9">
        <v>43924</v>
      </c>
      <c r="V115" s="7" t="s">
        <v>346</v>
      </c>
      <c r="W115" s="7" t="s">
        <v>132</v>
      </c>
      <c r="X115" s="7" t="s">
        <v>133</v>
      </c>
      <c r="Y115" s="7" t="s">
        <v>1037</v>
      </c>
      <c r="Z115" s="7">
        <v>900073254</v>
      </c>
      <c r="AA115" s="7">
        <v>1</v>
      </c>
      <c r="AB115" s="7">
        <v>103520</v>
      </c>
      <c r="AC115" s="5">
        <v>43924</v>
      </c>
      <c r="AD115" s="82">
        <v>41632290.829999998</v>
      </c>
      <c r="AE115" s="82">
        <v>0</v>
      </c>
      <c r="AF115" s="82">
        <v>0</v>
      </c>
      <c r="AG115" s="82">
        <v>0</v>
      </c>
      <c r="AH115" s="82">
        <f>+AD115+AE115+AF115+AG115</f>
        <v>41632290.829999998</v>
      </c>
      <c r="AI115" s="7" t="s">
        <v>108</v>
      </c>
      <c r="AJ115" s="5">
        <v>43927</v>
      </c>
      <c r="AK115" s="7" t="s">
        <v>204</v>
      </c>
      <c r="AL115" s="5">
        <v>43924</v>
      </c>
      <c r="AM115" s="5">
        <v>44135</v>
      </c>
      <c r="AN115" s="17">
        <v>211</v>
      </c>
      <c r="AO115" s="7" t="s">
        <v>136</v>
      </c>
      <c r="AP115" s="7">
        <v>25166983</v>
      </c>
      <c r="AQ115" s="82">
        <v>0</v>
      </c>
      <c r="AR115" s="5">
        <v>0</v>
      </c>
      <c r="AS115" s="82">
        <v>0</v>
      </c>
      <c r="AT115" s="5">
        <v>0</v>
      </c>
      <c r="AU115" s="82">
        <v>0</v>
      </c>
      <c r="AV115" s="5">
        <v>0</v>
      </c>
      <c r="AW115" s="82">
        <v>0</v>
      </c>
      <c r="AX115" s="5">
        <v>0</v>
      </c>
      <c r="AY115" s="82">
        <v>0</v>
      </c>
      <c r="AZ115" s="5">
        <v>0</v>
      </c>
      <c r="BA115" s="82">
        <v>0</v>
      </c>
      <c r="BB115" s="5">
        <v>0</v>
      </c>
      <c r="BC115" s="82">
        <f t="shared" si="23"/>
        <v>41632290.829999998</v>
      </c>
      <c r="BD115" s="7">
        <v>0</v>
      </c>
      <c r="BE115" s="5">
        <v>0</v>
      </c>
      <c r="BF115" s="7">
        <v>0</v>
      </c>
      <c r="BG115" s="83">
        <v>0</v>
      </c>
      <c r="BH115" s="7">
        <v>0</v>
      </c>
      <c r="BI115" s="5">
        <v>0</v>
      </c>
      <c r="BJ115" s="7">
        <v>0</v>
      </c>
      <c r="BK115" s="1">
        <v>0</v>
      </c>
      <c r="BL115" s="7">
        <f>+BD115+BF115+BH115+BJ115+AN115</f>
        <v>211</v>
      </c>
    </row>
    <row r="116" spans="1:64" x14ac:dyDescent="0.25">
      <c r="A116" s="7" t="s">
        <v>294</v>
      </c>
      <c r="B116" s="7">
        <v>103</v>
      </c>
      <c r="C116" s="7" t="s">
        <v>183</v>
      </c>
      <c r="D116" s="7" t="s">
        <v>735</v>
      </c>
      <c r="E116" s="7">
        <v>82557</v>
      </c>
      <c r="F116" s="7" t="str">
        <f t="shared" si="22"/>
        <v>marzo</v>
      </c>
      <c r="G116" s="9">
        <v>43908</v>
      </c>
      <c r="H116" s="7" t="s">
        <v>297</v>
      </c>
      <c r="I116" s="7" t="s">
        <v>298</v>
      </c>
      <c r="J116" s="7" t="s">
        <v>65</v>
      </c>
      <c r="K116" s="11" t="s">
        <v>736</v>
      </c>
      <c r="L116" s="7" t="s">
        <v>728</v>
      </c>
      <c r="M116" s="7" t="s">
        <v>524</v>
      </c>
      <c r="N116" s="82">
        <v>71476807</v>
      </c>
      <c r="O116" s="7">
        <v>30820</v>
      </c>
      <c r="P116" s="7" t="s">
        <v>525</v>
      </c>
      <c r="Q116" s="7" t="s">
        <v>69</v>
      </c>
      <c r="R116" s="7" t="s">
        <v>70</v>
      </c>
      <c r="S116" s="7">
        <v>46955</v>
      </c>
      <c r="T116" s="7" t="str">
        <f>TEXT(U116,"mmmm")</f>
        <v>abril</v>
      </c>
      <c r="U116" s="9">
        <v>43924</v>
      </c>
      <c r="V116" s="7" t="s">
        <v>346</v>
      </c>
      <c r="W116" s="7" t="s">
        <v>602</v>
      </c>
      <c r="X116" s="7" t="s">
        <v>911</v>
      </c>
      <c r="Y116" s="7" t="s">
        <v>1037</v>
      </c>
      <c r="Z116" s="7">
        <v>900073254</v>
      </c>
      <c r="AA116" s="7">
        <v>1</v>
      </c>
      <c r="AB116" s="7">
        <v>104720</v>
      </c>
      <c r="AC116" s="5">
        <v>43924</v>
      </c>
      <c r="AD116" s="82">
        <v>62935879.100000001</v>
      </c>
      <c r="AE116" s="82">
        <v>0</v>
      </c>
      <c r="AF116" s="82">
        <v>0</v>
      </c>
      <c r="AG116" s="82">
        <v>0</v>
      </c>
      <c r="AH116" s="82">
        <f>+AD116+AE116+AF116+AG116</f>
        <v>62935879.100000001</v>
      </c>
      <c r="AI116" s="7" t="s">
        <v>108</v>
      </c>
      <c r="AJ116" s="5">
        <v>43927</v>
      </c>
      <c r="AK116" s="7" t="s">
        <v>204</v>
      </c>
      <c r="AL116" s="5">
        <v>43924</v>
      </c>
      <c r="AM116" s="5">
        <v>44135</v>
      </c>
      <c r="AN116" s="17">
        <v>211</v>
      </c>
      <c r="AO116" s="7" t="s">
        <v>1038</v>
      </c>
      <c r="AP116" s="7">
        <v>27082113</v>
      </c>
      <c r="AQ116" s="82">
        <v>0</v>
      </c>
      <c r="AR116" s="5">
        <v>0</v>
      </c>
      <c r="AS116" s="82">
        <v>0</v>
      </c>
      <c r="AT116" s="5">
        <v>0</v>
      </c>
      <c r="AU116" s="82">
        <v>0</v>
      </c>
      <c r="AV116" s="5">
        <v>0</v>
      </c>
      <c r="AW116" s="82">
        <v>0</v>
      </c>
      <c r="AX116" s="5">
        <v>0</v>
      </c>
      <c r="AY116" s="82">
        <v>0</v>
      </c>
      <c r="AZ116" s="5">
        <v>0</v>
      </c>
      <c r="BA116" s="82">
        <v>0</v>
      </c>
      <c r="BB116" s="5">
        <v>0</v>
      </c>
      <c r="BC116" s="82">
        <f t="shared" si="23"/>
        <v>62935879.100000001</v>
      </c>
      <c r="BD116" s="7">
        <v>0</v>
      </c>
      <c r="BE116" s="5">
        <v>0</v>
      </c>
      <c r="BF116" s="7">
        <v>0</v>
      </c>
      <c r="BG116" s="83">
        <v>0</v>
      </c>
      <c r="BH116" s="7">
        <v>0</v>
      </c>
      <c r="BI116" s="5">
        <v>0</v>
      </c>
      <c r="BJ116" s="7">
        <v>0</v>
      </c>
      <c r="BK116" s="1">
        <v>0</v>
      </c>
      <c r="BL116" s="7">
        <f>+BD116+BF116+BH116+BJ116+AN116</f>
        <v>211</v>
      </c>
    </row>
    <row r="117" spans="1:64" x14ac:dyDescent="0.25">
      <c r="A117" s="7" t="s">
        <v>294</v>
      </c>
      <c r="B117" s="7">
        <v>104</v>
      </c>
      <c r="C117" s="7" t="s">
        <v>183</v>
      </c>
      <c r="D117" s="7" t="s">
        <v>737</v>
      </c>
      <c r="E117" s="7">
        <v>82587</v>
      </c>
      <c r="F117" s="7" t="str">
        <f t="shared" si="22"/>
        <v>marzo</v>
      </c>
      <c r="G117" s="9">
        <v>43908</v>
      </c>
      <c r="H117" s="7" t="s">
        <v>297</v>
      </c>
      <c r="I117" s="7" t="s">
        <v>298</v>
      </c>
      <c r="J117" s="7" t="s">
        <v>65</v>
      </c>
      <c r="K117" s="11" t="s">
        <v>738</v>
      </c>
      <c r="L117" s="7" t="s">
        <v>728</v>
      </c>
      <c r="M117" s="7" t="s">
        <v>524</v>
      </c>
      <c r="N117" s="82">
        <v>52922190</v>
      </c>
      <c r="O117" s="7">
        <v>31120</v>
      </c>
      <c r="P117" s="7" t="s">
        <v>525</v>
      </c>
      <c r="Q117" s="7" t="s">
        <v>69</v>
      </c>
      <c r="R117" s="7" t="s">
        <v>70</v>
      </c>
      <c r="S117" s="7">
        <v>46953</v>
      </c>
      <c r="T117" s="7" t="str">
        <f>TEXT(U117,"mmmm")</f>
        <v>abril</v>
      </c>
      <c r="U117" s="9">
        <v>43924</v>
      </c>
      <c r="V117" s="7" t="s">
        <v>346</v>
      </c>
      <c r="W117" s="7" t="s">
        <v>842</v>
      </c>
      <c r="X117" s="7" t="s">
        <v>905</v>
      </c>
      <c r="Y117" s="7" t="s">
        <v>1037</v>
      </c>
      <c r="Z117" s="7">
        <v>900073254</v>
      </c>
      <c r="AA117" s="7">
        <v>1</v>
      </c>
      <c r="AB117" s="7">
        <v>104620</v>
      </c>
      <c r="AC117" s="5">
        <v>43924</v>
      </c>
      <c r="AD117" s="82">
        <v>46203161.93</v>
      </c>
      <c r="AE117" s="82">
        <v>0</v>
      </c>
      <c r="AF117" s="82">
        <v>0</v>
      </c>
      <c r="AG117" s="82">
        <v>0</v>
      </c>
      <c r="AH117" s="82">
        <f>+AD117+AE117+AF117+AG117</f>
        <v>46203161.93</v>
      </c>
      <c r="AI117" s="7" t="s">
        <v>108</v>
      </c>
      <c r="AJ117" s="5">
        <v>43927</v>
      </c>
      <c r="AK117" s="7" t="s">
        <v>204</v>
      </c>
      <c r="AL117" s="5">
        <v>43924</v>
      </c>
      <c r="AM117" s="5">
        <v>44196</v>
      </c>
      <c r="AN117" s="17">
        <v>272</v>
      </c>
      <c r="AO117" s="7" t="s">
        <v>1036</v>
      </c>
      <c r="AP117" s="7">
        <v>79448817</v>
      </c>
      <c r="AQ117" s="82">
        <v>0</v>
      </c>
      <c r="AR117" s="5">
        <v>0</v>
      </c>
      <c r="AS117" s="82">
        <v>0</v>
      </c>
      <c r="AT117" s="5">
        <v>0</v>
      </c>
      <c r="AU117" s="82">
        <v>0</v>
      </c>
      <c r="AV117" s="5">
        <v>0</v>
      </c>
      <c r="AW117" s="82">
        <v>0</v>
      </c>
      <c r="AX117" s="5">
        <v>0</v>
      </c>
      <c r="AY117" s="82">
        <v>0</v>
      </c>
      <c r="AZ117" s="5">
        <v>0</v>
      </c>
      <c r="BA117" s="82">
        <v>0</v>
      </c>
      <c r="BB117" s="5">
        <v>0</v>
      </c>
      <c r="BC117" s="82">
        <f t="shared" si="23"/>
        <v>46203161.93</v>
      </c>
      <c r="BD117" s="7">
        <v>0</v>
      </c>
      <c r="BE117" s="5">
        <v>0</v>
      </c>
      <c r="BF117" s="7">
        <v>0</v>
      </c>
      <c r="BG117" s="83">
        <v>0</v>
      </c>
      <c r="BH117" s="7">
        <v>0</v>
      </c>
      <c r="BI117" s="5">
        <v>0</v>
      </c>
      <c r="BJ117" s="7">
        <v>0</v>
      </c>
      <c r="BK117" s="1">
        <v>0</v>
      </c>
      <c r="BL117" s="7">
        <f>+BD117+BF117+BH117+BJ117+AN117</f>
        <v>272</v>
      </c>
    </row>
    <row r="118" spans="1:64" x14ac:dyDescent="0.25">
      <c r="A118" s="7" t="s">
        <v>58</v>
      </c>
      <c r="B118" s="7">
        <v>69</v>
      </c>
      <c r="C118" s="7" t="s">
        <v>97</v>
      </c>
      <c r="D118" s="7" t="s">
        <v>739</v>
      </c>
      <c r="E118" s="7" t="s">
        <v>740</v>
      </c>
      <c r="F118" s="7" t="str">
        <f t="shared" si="22"/>
        <v>marzo</v>
      </c>
      <c r="G118" s="9">
        <v>43909</v>
      </c>
      <c r="H118" s="7" t="s">
        <v>297</v>
      </c>
      <c r="I118" s="7" t="s">
        <v>393</v>
      </c>
      <c r="J118" s="7" t="s">
        <v>65</v>
      </c>
      <c r="K118" s="11" t="s">
        <v>741</v>
      </c>
      <c r="L118" s="7">
        <v>40101701</v>
      </c>
      <c r="M118" s="7" t="s">
        <v>742</v>
      </c>
      <c r="N118" s="82">
        <v>125000000</v>
      </c>
      <c r="O118" s="7">
        <v>25620</v>
      </c>
      <c r="P118" s="7" t="s">
        <v>743</v>
      </c>
      <c r="Q118" s="7" t="s">
        <v>69</v>
      </c>
      <c r="R118" s="7" t="s">
        <v>70</v>
      </c>
      <c r="S118" s="7" t="s">
        <v>1362</v>
      </c>
      <c r="T118" s="7" t="s">
        <v>1340</v>
      </c>
      <c r="U118" s="9">
        <v>43992</v>
      </c>
      <c r="V118" s="7" t="s">
        <v>90</v>
      </c>
      <c r="W118" s="7" t="s">
        <v>73</v>
      </c>
      <c r="X118" s="7" t="s">
        <v>74</v>
      </c>
      <c r="Y118" s="7" t="s">
        <v>1363</v>
      </c>
      <c r="Z118" s="7">
        <v>800120677</v>
      </c>
      <c r="AA118" s="7">
        <v>2</v>
      </c>
      <c r="AB118" s="7">
        <v>154720</v>
      </c>
      <c r="AC118" s="5">
        <v>43992</v>
      </c>
      <c r="AD118" s="82">
        <v>124989135.53</v>
      </c>
      <c r="AE118" s="82">
        <v>0</v>
      </c>
      <c r="AF118" s="82">
        <v>0</v>
      </c>
      <c r="AG118" s="82">
        <v>0</v>
      </c>
      <c r="AH118" s="82">
        <v>124989135.53</v>
      </c>
      <c r="AI118" s="7" t="s">
        <v>108</v>
      </c>
      <c r="AJ118" s="5">
        <v>43999</v>
      </c>
      <c r="AK118" s="7" t="s">
        <v>1364</v>
      </c>
      <c r="AL118" s="5">
        <v>43999</v>
      </c>
      <c r="AM118" s="5">
        <v>44196</v>
      </c>
      <c r="AN118" s="17">
        <v>197</v>
      </c>
      <c r="AO118" s="7" t="s">
        <v>550</v>
      </c>
      <c r="AP118" s="7">
        <v>1020712442</v>
      </c>
      <c r="AQ118" s="82">
        <v>0</v>
      </c>
      <c r="AR118" s="5">
        <v>0</v>
      </c>
      <c r="AS118" s="82">
        <v>0</v>
      </c>
      <c r="AT118" s="5">
        <v>0</v>
      </c>
      <c r="AU118" s="82">
        <v>0</v>
      </c>
      <c r="AV118" s="5">
        <v>0</v>
      </c>
      <c r="AW118" s="82">
        <v>0</v>
      </c>
      <c r="AX118" s="5">
        <v>0</v>
      </c>
      <c r="AY118" s="82">
        <v>0</v>
      </c>
      <c r="AZ118" s="5">
        <v>0</v>
      </c>
      <c r="BA118" s="82">
        <v>0</v>
      </c>
      <c r="BB118" s="5">
        <v>0</v>
      </c>
      <c r="BC118" s="82">
        <f t="shared" si="23"/>
        <v>124989135.53</v>
      </c>
      <c r="BD118" s="7">
        <v>0</v>
      </c>
      <c r="BE118" s="5">
        <v>0</v>
      </c>
      <c r="BF118" s="7">
        <v>0</v>
      </c>
      <c r="BG118" s="83">
        <v>0</v>
      </c>
      <c r="BH118" s="7">
        <v>0</v>
      </c>
      <c r="BI118" s="5">
        <v>0</v>
      </c>
      <c r="BJ118" s="7">
        <v>0</v>
      </c>
      <c r="BK118" s="1">
        <v>0</v>
      </c>
      <c r="BL118" s="7">
        <v>197</v>
      </c>
    </row>
    <row r="119" spans="1:64" x14ac:dyDescent="0.25">
      <c r="A119" s="7" t="s">
        <v>294</v>
      </c>
      <c r="B119" s="7">
        <v>106</v>
      </c>
      <c r="C119" s="7" t="s">
        <v>183</v>
      </c>
      <c r="D119" s="7" t="s">
        <v>744</v>
      </c>
      <c r="E119" s="7">
        <v>82642</v>
      </c>
      <c r="F119" s="7" t="str">
        <f t="shared" si="22"/>
        <v>marzo</v>
      </c>
      <c r="G119" s="9">
        <v>43909</v>
      </c>
      <c r="H119" s="7" t="s">
        <v>297</v>
      </c>
      <c r="I119" s="7" t="s">
        <v>298</v>
      </c>
      <c r="J119" s="7" t="s">
        <v>65</v>
      </c>
      <c r="K119" s="11" t="s">
        <v>745</v>
      </c>
      <c r="L119" s="7" t="s">
        <v>728</v>
      </c>
      <c r="M119" s="7" t="s">
        <v>524</v>
      </c>
      <c r="N119" s="82">
        <v>12550000</v>
      </c>
      <c r="O119" s="7">
        <v>31320</v>
      </c>
      <c r="P119" s="7" t="s">
        <v>525</v>
      </c>
      <c r="Q119" s="7" t="s">
        <v>69</v>
      </c>
      <c r="R119" s="7" t="s">
        <v>70</v>
      </c>
      <c r="S119" s="7">
        <v>47020</v>
      </c>
      <c r="T119" s="7" t="str">
        <f>TEXT(U119,"mmmm")</f>
        <v>abril</v>
      </c>
      <c r="U119" s="9">
        <v>43927</v>
      </c>
      <c r="V119" s="7" t="s">
        <v>346</v>
      </c>
      <c r="W119" s="7" t="s">
        <v>153</v>
      </c>
      <c r="X119" s="7" t="s">
        <v>941</v>
      </c>
      <c r="Y119" s="7" t="s">
        <v>1039</v>
      </c>
      <c r="Z119" s="7">
        <v>900562598</v>
      </c>
      <c r="AA119" s="7">
        <v>8</v>
      </c>
      <c r="AB119" s="7">
        <v>122420</v>
      </c>
      <c r="AC119" s="5">
        <v>43949</v>
      </c>
      <c r="AD119" s="82">
        <v>11526198.310000001</v>
      </c>
      <c r="AE119" s="82">
        <v>0</v>
      </c>
      <c r="AF119" s="82">
        <v>0</v>
      </c>
      <c r="AG119" s="82">
        <v>0</v>
      </c>
      <c r="AH119" s="82">
        <f>+AD119+AE119+AF119+AG119</f>
        <v>11526198.310000001</v>
      </c>
      <c r="AI119" s="7" t="s">
        <v>77</v>
      </c>
      <c r="AJ119" s="5">
        <v>0</v>
      </c>
      <c r="AK119" s="7" t="s">
        <v>204</v>
      </c>
      <c r="AL119" s="5">
        <v>43928</v>
      </c>
      <c r="AM119" s="5">
        <v>44135</v>
      </c>
      <c r="AN119" s="17">
        <v>207</v>
      </c>
      <c r="AO119" s="7" t="s">
        <v>1040</v>
      </c>
      <c r="AP119" s="7">
        <v>86069766</v>
      </c>
      <c r="AQ119" s="82">
        <v>0</v>
      </c>
      <c r="AR119" s="5">
        <v>0</v>
      </c>
      <c r="AS119" s="82">
        <v>0</v>
      </c>
      <c r="AT119" s="5">
        <v>0</v>
      </c>
      <c r="AU119" s="82">
        <v>0</v>
      </c>
      <c r="AV119" s="5">
        <v>0</v>
      </c>
      <c r="AW119" s="82">
        <v>0</v>
      </c>
      <c r="AX119" s="5">
        <v>0</v>
      </c>
      <c r="AY119" s="82">
        <v>0</v>
      </c>
      <c r="AZ119" s="5">
        <v>0</v>
      </c>
      <c r="BA119" s="82">
        <v>0</v>
      </c>
      <c r="BB119" s="5">
        <v>0</v>
      </c>
      <c r="BC119" s="82">
        <f t="shared" si="23"/>
        <v>11526198.310000001</v>
      </c>
      <c r="BD119" s="7">
        <v>0</v>
      </c>
      <c r="BE119" s="5">
        <v>0</v>
      </c>
      <c r="BF119" s="7">
        <v>0</v>
      </c>
      <c r="BG119" s="83">
        <v>0</v>
      </c>
      <c r="BH119" s="7">
        <v>0</v>
      </c>
      <c r="BI119" s="5">
        <v>0</v>
      </c>
      <c r="BJ119" s="7">
        <v>0</v>
      </c>
      <c r="BK119" s="1">
        <v>0</v>
      </c>
      <c r="BL119" s="7">
        <f>+BD119+BF119+BH119+BJ119+AN119</f>
        <v>207</v>
      </c>
    </row>
    <row r="120" spans="1:64" x14ac:dyDescent="0.25">
      <c r="A120" s="7" t="s">
        <v>58</v>
      </c>
      <c r="B120" s="7">
        <v>101</v>
      </c>
      <c r="C120" s="7" t="s">
        <v>97</v>
      </c>
      <c r="D120" s="7" t="s">
        <v>746</v>
      </c>
      <c r="E120" s="7" t="s">
        <v>747</v>
      </c>
      <c r="F120" s="7" t="str">
        <f t="shared" si="22"/>
        <v>marzo</v>
      </c>
      <c r="G120" s="9">
        <v>43914</v>
      </c>
      <c r="H120" s="7" t="s">
        <v>297</v>
      </c>
      <c r="I120" s="7" t="s">
        <v>748</v>
      </c>
      <c r="J120" s="7" t="s">
        <v>242</v>
      </c>
      <c r="K120" s="11" t="s">
        <v>749</v>
      </c>
      <c r="L120" s="7">
        <v>53103000</v>
      </c>
      <c r="M120" s="7" t="s">
        <v>750</v>
      </c>
      <c r="N120" s="82">
        <v>639500000</v>
      </c>
      <c r="O120" s="7">
        <v>28320</v>
      </c>
      <c r="P120" s="7" t="s">
        <v>751</v>
      </c>
      <c r="Q120" s="7" t="s">
        <v>356</v>
      </c>
      <c r="R120" s="7" t="s">
        <v>77</v>
      </c>
      <c r="S120" s="7" t="s">
        <v>77</v>
      </c>
      <c r="T120" s="7" t="str">
        <f>TEXT(U120,"mmmm")</f>
        <v>enero</v>
      </c>
      <c r="U120" s="9">
        <v>0</v>
      </c>
      <c r="V120" s="7" t="s">
        <v>77</v>
      </c>
      <c r="W120" s="7" t="s">
        <v>77</v>
      </c>
      <c r="X120" s="7" t="s">
        <v>77</v>
      </c>
      <c r="Y120" s="7" t="s">
        <v>77</v>
      </c>
      <c r="Z120" s="7" t="s">
        <v>77</v>
      </c>
      <c r="AA120" s="7" t="s">
        <v>77</v>
      </c>
      <c r="AB120" s="7" t="s">
        <v>77</v>
      </c>
      <c r="AC120" s="5">
        <v>0</v>
      </c>
      <c r="AD120" s="82">
        <v>0</v>
      </c>
      <c r="AE120" s="82">
        <v>0</v>
      </c>
      <c r="AF120" s="82">
        <v>0</v>
      </c>
      <c r="AG120" s="82">
        <v>0</v>
      </c>
      <c r="AH120" s="82">
        <f>+AD120+AE120+AF120+AG120</f>
        <v>0</v>
      </c>
      <c r="AI120" s="7" t="s">
        <v>77</v>
      </c>
      <c r="AJ120" s="5">
        <v>0</v>
      </c>
      <c r="AK120" s="7" t="s">
        <v>77</v>
      </c>
      <c r="AL120" s="5">
        <v>0</v>
      </c>
      <c r="AM120" s="5">
        <v>0</v>
      </c>
      <c r="AN120" s="17">
        <f>+AM120-AL120</f>
        <v>0</v>
      </c>
      <c r="AO120" s="7" t="s">
        <v>77</v>
      </c>
      <c r="AP120" s="7" t="s">
        <v>77</v>
      </c>
      <c r="AQ120" s="82">
        <v>0</v>
      </c>
      <c r="AR120" s="5">
        <v>0</v>
      </c>
      <c r="AS120" s="82">
        <v>0</v>
      </c>
      <c r="AT120" s="5">
        <v>0</v>
      </c>
      <c r="AU120" s="82">
        <v>0</v>
      </c>
      <c r="AV120" s="5">
        <v>0</v>
      </c>
      <c r="AW120" s="82">
        <v>0</v>
      </c>
      <c r="AX120" s="5">
        <v>0</v>
      </c>
      <c r="AY120" s="82">
        <v>0</v>
      </c>
      <c r="AZ120" s="5">
        <v>0</v>
      </c>
      <c r="BA120" s="82">
        <v>0</v>
      </c>
      <c r="BB120" s="5">
        <v>0</v>
      </c>
      <c r="BC120" s="82">
        <f t="shared" si="23"/>
        <v>0</v>
      </c>
      <c r="BD120" s="7">
        <v>0</v>
      </c>
      <c r="BE120" s="5">
        <v>0</v>
      </c>
      <c r="BF120" s="7">
        <v>0</v>
      </c>
      <c r="BG120" s="83">
        <v>0</v>
      </c>
      <c r="BH120" s="7">
        <v>0</v>
      </c>
      <c r="BI120" s="5">
        <v>0</v>
      </c>
      <c r="BJ120" s="7">
        <v>0</v>
      </c>
      <c r="BK120" s="1">
        <v>0</v>
      </c>
      <c r="BL120" s="7">
        <f>+BD120+BF120+BH120+BJ120+AN120</f>
        <v>0</v>
      </c>
    </row>
    <row r="121" spans="1:64" x14ac:dyDescent="0.25">
      <c r="A121" s="7" t="s">
        <v>58</v>
      </c>
      <c r="B121" s="7">
        <v>149</v>
      </c>
      <c r="C121" s="7" t="s">
        <v>97</v>
      </c>
      <c r="D121" s="7" t="s">
        <v>752</v>
      </c>
      <c r="E121" s="7" t="s">
        <v>753</v>
      </c>
      <c r="F121" s="7" t="str">
        <f t="shared" si="22"/>
        <v>marzo</v>
      </c>
      <c r="G121" s="9">
        <v>43914</v>
      </c>
      <c r="H121" s="7" t="s">
        <v>297</v>
      </c>
      <c r="I121" s="7" t="s">
        <v>393</v>
      </c>
      <c r="J121" s="7" t="s">
        <v>84</v>
      </c>
      <c r="K121" s="11" t="s">
        <v>754</v>
      </c>
      <c r="L121" s="7">
        <v>43232300</v>
      </c>
      <c r="M121" s="7" t="s">
        <v>104</v>
      </c>
      <c r="N121" s="82">
        <v>236158999</v>
      </c>
      <c r="O121" s="7">
        <v>28520</v>
      </c>
      <c r="P121" s="7" t="s">
        <v>87</v>
      </c>
      <c r="Q121" s="7" t="s">
        <v>69</v>
      </c>
      <c r="R121" s="7" t="s">
        <v>70</v>
      </c>
      <c r="S121" s="7" t="s">
        <v>1365</v>
      </c>
      <c r="T121" s="7" t="s">
        <v>1340</v>
      </c>
      <c r="U121" s="9">
        <v>43991</v>
      </c>
      <c r="V121" s="7" t="s">
        <v>72</v>
      </c>
      <c r="W121" s="7" t="s">
        <v>73</v>
      </c>
      <c r="X121" s="7" t="s">
        <v>74</v>
      </c>
      <c r="Y121" s="7" t="s">
        <v>1366</v>
      </c>
      <c r="Z121" s="7">
        <v>901383011</v>
      </c>
      <c r="AA121" s="7">
        <v>2</v>
      </c>
      <c r="AB121" s="7">
        <v>154120</v>
      </c>
      <c r="AC121" s="5">
        <v>43991</v>
      </c>
      <c r="AD121" s="82">
        <v>236158999</v>
      </c>
      <c r="AE121" s="82">
        <v>0</v>
      </c>
      <c r="AF121" s="82">
        <v>0</v>
      </c>
      <c r="AG121" s="82">
        <v>0</v>
      </c>
      <c r="AH121" s="82">
        <v>236158999</v>
      </c>
      <c r="AI121" s="7" t="s">
        <v>108</v>
      </c>
      <c r="AJ121" s="5">
        <v>43994</v>
      </c>
      <c r="AK121" s="7" t="s">
        <v>1367</v>
      </c>
      <c r="AL121" s="5">
        <v>43994</v>
      </c>
      <c r="AM121" s="5">
        <v>44196</v>
      </c>
      <c r="AN121" s="17">
        <v>202</v>
      </c>
      <c r="AO121" s="7" t="s">
        <v>1286</v>
      </c>
      <c r="AP121" s="7">
        <v>46373712</v>
      </c>
      <c r="AQ121" s="82">
        <v>0</v>
      </c>
      <c r="AR121" s="5">
        <v>0</v>
      </c>
      <c r="AS121" s="82">
        <v>0</v>
      </c>
      <c r="AT121" s="5">
        <v>0</v>
      </c>
      <c r="AU121" s="82">
        <v>0</v>
      </c>
      <c r="AV121" s="5">
        <v>0</v>
      </c>
      <c r="AW121" s="82">
        <v>0</v>
      </c>
      <c r="AX121" s="5">
        <v>0</v>
      </c>
      <c r="AY121" s="82">
        <v>0</v>
      </c>
      <c r="AZ121" s="5">
        <v>0</v>
      </c>
      <c r="BA121" s="82">
        <v>0</v>
      </c>
      <c r="BB121" s="5">
        <v>0</v>
      </c>
      <c r="BC121" s="82">
        <f t="shared" si="23"/>
        <v>236158999</v>
      </c>
      <c r="BD121" s="7">
        <v>0</v>
      </c>
      <c r="BE121" s="5">
        <v>0</v>
      </c>
      <c r="BF121" s="7">
        <v>0</v>
      </c>
      <c r="BG121" s="83">
        <v>0</v>
      </c>
      <c r="BH121" s="7">
        <v>0</v>
      </c>
      <c r="BI121" s="5">
        <v>0</v>
      </c>
      <c r="BJ121" s="7">
        <v>0</v>
      </c>
      <c r="BK121" s="1">
        <v>0</v>
      </c>
      <c r="BL121" s="7">
        <v>202</v>
      </c>
    </row>
    <row r="122" spans="1:64" x14ac:dyDescent="0.25">
      <c r="A122" s="7" t="s">
        <v>58</v>
      </c>
      <c r="B122" s="7">
        <v>204</v>
      </c>
      <c r="C122" s="7" t="s">
        <v>97</v>
      </c>
      <c r="D122" s="7" t="s">
        <v>755</v>
      </c>
      <c r="E122" s="7" t="s">
        <v>756</v>
      </c>
      <c r="F122" s="7" t="str">
        <f t="shared" si="22"/>
        <v>marzo</v>
      </c>
      <c r="G122" s="9">
        <v>43914</v>
      </c>
      <c r="H122" s="7" t="s">
        <v>113</v>
      </c>
      <c r="I122" s="7" t="s">
        <v>217</v>
      </c>
      <c r="J122" s="7" t="s">
        <v>65</v>
      </c>
      <c r="K122" s="11" t="s">
        <v>757</v>
      </c>
      <c r="L122" s="7">
        <v>80161500</v>
      </c>
      <c r="M122" s="7" t="s">
        <v>219</v>
      </c>
      <c r="N122" s="82">
        <v>33600000</v>
      </c>
      <c r="O122" s="7">
        <v>30120</v>
      </c>
      <c r="P122" s="7" t="s">
        <v>267</v>
      </c>
      <c r="Q122" s="7" t="s">
        <v>69</v>
      </c>
      <c r="R122" s="7" t="s">
        <v>70</v>
      </c>
      <c r="S122" s="7" t="s">
        <v>758</v>
      </c>
      <c r="T122" s="7" t="str">
        <f>TEXT(U122,"mmmm")</f>
        <v>marzo</v>
      </c>
      <c r="U122" s="9">
        <v>43920</v>
      </c>
      <c r="V122" s="7" t="s">
        <v>223</v>
      </c>
      <c r="W122" s="7" t="s">
        <v>73</v>
      </c>
      <c r="X122" s="7" t="s">
        <v>74</v>
      </c>
      <c r="Y122" s="7" t="s">
        <v>759</v>
      </c>
      <c r="Z122" s="7">
        <v>40042006</v>
      </c>
      <c r="AA122" s="7"/>
      <c r="AB122" s="7">
        <v>98120</v>
      </c>
      <c r="AC122" s="5">
        <v>43920</v>
      </c>
      <c r="AD122" s="82">
        <v>33600000</v>
      </c>
      <c r="AE122" s="82">
        <v>0</v>
      </c>
      <c r="AF122" s="82">
        <v>0</v>
      </c>
      <c r="AG122" s="82">
        <v>0</v>
      </c>
      <c r="AH122" s="82">
        <f>+AD122+AE122+AF122+AG122</f>
        <v>33600000</v>
      </c>
      <c r="AI122" s="7" t="s">
        <v>76</v>
      </c>
      <c r="AJ122" s="5">
        <v>0</v>
      </c>
      <c r="AK122" s="7" t="s">
        <v>77</v>
      </c>
      <c r="AL122" s="5">
        <v>43921</v>
      </c>
      <c r="AM122" s="5">
        <v>44165</v>
      </c>
      <c r="AN122" s="17">
        <f>+AM122-AL122</f>
        <v>244</v>
      </c>
      <c r="AO122" s="7" t="s">
        <v>760</v>
      </c>
      <c r="AP122" s="7">
        <v>74852744</v>
      </c>
      <c r="AQ122" s="82">
        <v>0</v>
      </c>
      <c r="AR122" s="5">
        <v>0</v>
      </c>
      <c r="AS122" s="82">
        <v>0</v>
      </c>
      <c r="AT122" s="5">
        <v>0</v>
      </c>
      <c r="AU122" s="82">
        <v>0</v>
      </c>
      <c r="AV122" s="5">
        <v>0</v>
      </c>
      <c r="AW122" s="82">
        <v>0</v>
      </c>
      <c r="AX122" s="5">
        <v>0</v>
      </c>
      <c r="AY122" s="82">
        <v>0</v>
      </c>
      <c r="AZ122" s="5">
        <v>0</v>
      </c>
      <c r="BA122" s="82">
        <v>0</v>
      </c>
      <c r="BB122" s="5">
        <v>0</v>
      </c>
      <c r="BC122" s="82">
        <f t="shared" si="23"/>
        <v>33600000</v>
      </c>
      <c r="BD122" s="7">
        <v>0</v>
      </c>
      <c r="BE122" s="5">
        <v>0</v>
      </c>
      <c r="BF122" s="7">
        <v>0</v>
      </c>
      <c r="BG122" s="83">
        <v>0</v>
      </c>
      <c r="BH122" s="7">
        <v>0</v>
      </c>
      <c r="BI122" s="5">
        <v>0</v>
      </c>
      <c r="BJ122" s="7">
        <v>0</v>
      </c>
      <c r="BK122" s="1">
        <v>0</v>
      </c>
      <c r="BL122" s="7">
        <f>+BD122+BF122+BH122+BJ122+AN122</f>
        <v>244</v>
      </c>
    </row>
    <row r="123" spans="1:64" x14ac:dyDescent="0.25">
      <c r="A123" s="7" t="s">
        <v>58</v>
      </c>
      <c r="B123" s="7">
        <v>83</v>
      </c>
      <c r="C123" s="7" t="s">
        <v>97</v>
      </c>
      <c r="D123" s="7" t="s">
        <v>1002</v>
      </c>
      <c r="E123" s="7" t="s">
        <v>814</v>
      </c>
      <c r="F123" s="7" t="str">
        <f t="shared" si="22"/>
        <v>marzo</v>
      </c>
      <c r="G123" s="9">
        <v>43915</v>
      </c>
      <c r="H123" s="7" t="s">
        <v>63</v>
      </c>
      <c r="I123" s="7" t="s">
        <v>64</v>
      </c>
      <c r="J123" s="7" t="s">
        <v>65</v>
      </c>
      <c r="K123" s="11" t="s">
        <v>815</v>
      </c>
      <c r="L123" s="7">
        <v>40151510</v>
      </c>
      <c r="M123" s="7" t="s">
        <v>816</v>
      </c>
      <c r="N123" s="82">
        <v>7000000</v>
      </c>
      <c r="O123" s="7">
        <v>24120</v>
      </c>
      <c r="P123" s="7" t="s">
        <v>576</v>
      </c>
      <c r="Q123" s="7" t="s">
        <v>69</v>
      </c>
      <c r="R123" s="7" t="s">
        <v>70</v>
      </c>
      <c r="S123" s="7" t="s">
        <v>817</v>
      </c>
      <c r="T123" s="7" t="str">
        <f>TEXT(U123,"mmmm")</f>
        <v>abril</v>
      </c>
      <c r="U123" s="9">
        <v>43944</v>
      </c>
      <c r="V123" s="7" t="s">
        <v>72</v>
      </c>
      <c r="W123" s="7" t="s">
        <v>387</v>
      </c>
      <c r="X123" s="7" t="s">
        <v>388</v>
      </c>
      <c r="Y123" s="7" t="s">
        <v>818</v>
      </c>
      <c r="Z123" s="7">
        <v>41055679</v>
      </c>
      <c r="AA123" s="7" t="s">
        <v>77</v>
      </c>
      <c r="AB123" s="7">
        <v>118320</v>
      </c>
      <c r="AC123" s="5">
        <v>43944</v>
      </c>
      <c r="AD123" s="82">
        <v>6800000</v>
      </c>
      <c r="AE123" s="82">
        <v>0</v>
      </c>
      <c r="AF123" s="82">
        <v>0</v>
      </c>
      <c r="AG123" s="82">
        <v>0</v>
      </c>
      <c r="AH123" s="82">
        <f>+AD123+AE123+AF123+AG123</f>
        <v>6800000</v>
      </c>
      <c r="AI123" s="7" t="s">
        <v>76</v>
      </c>
      <c r="AJ123" s="5">
        <v>0</v>
      </c>
      <c r="AK123" s="7" t="s">
        <v>77</v>
      </c>
      <c r="AL123" s="5">
        <v>43944</v>
      </c>
      <c r="AM123" s="5">
        <v>44175</v>
      </c>
      <c r="AN123" s="17">
        <f>+AM123-AL123</f>
        <v>231</v>
      </c>
      <c r="AO123" s="7" t="s">
        <v>819</v>
      </c>
      <c r="AP123" s="7">
        <v>41057375</v>
      </c>
      <c r="AQ123" s="82">
        <v>0</v>
      </c>
      <c r="AR123" s="5">
        <v>0</v>
      </c>
      <c r="AS123" s="82">
        <v>0</v>
      </c>
      <c r="AT123" s="5">
        <v>0</v>
      </c>
      <c r="AU123" s="82">
        <v>0</v>
      </c>
      <c r="AV123" s="5">
        <v>0</v>
      </c>
      <c r="AW123" s="82">
        <v>0</v>
      </c>
      <c r="AX123" s="5">
        <v>0</v>
      </c>
      <c r="AY123" s="82">
        <v>0</v>
      </c>
      <c r="AZ123" s="5">
        <v>0</v>
      </c>
      <c r="BA123" s="82">
        <v>0</v>
      </c>
      <c r="BB123" s="5">
        <v>0</v>
      </c>
      <c r="BC123" s="82">
        <f t="shared" si="23"/>
        <v>6800000</v>
      </c>
      <c r="BD123" s="7">
        <v>0</v>
      </c>
      <c r="BE123" s="5">
        <v>0</v>
      </c>
      <c r="BF123" s="7">
        <v>0</v>
      </c>
      <c r="BG123" s="83">
        <v>0</v>
      </c>
      <c r="BH123" s="7">
        <v>0</v>
      </c>
      <c r="BI123" s="5">
        <v>0</v>
      </c>
      <c r="BJ123" s="7">
        <v>0</v>
      </c>
      <c r="BK123" s="1">
        <v>0</v>
      </c>
      <c r="BL123" s="7">
        <f>+BD123+BF123+BH123+BJ123+AN123</f>
        <v>231</v>
      </c>
    </row>
    <row r="124" spans="1:64" x14ac:dyDescent="0.25">
      <c r="A124" s="7" t="s">
        <v>58</v>
      </c>
      <c r="B124" s="7">
        <v>72</v>
      </c>
      <c r="C124" s="7" t="s">
        <v>97</v>
      </c>
      <c r="D124" s="7" t="s">
        <v>761</v>
      </c>
      <c r="E124" s="7" t="s">
        <v>762</v>
      </c>
      <c r="F124" s="7" t="str">
        <f t="shared" si="22"/>
        <v>marzo</v>
      </c>
      <c r="G124" s="9">
        <v>43916</v>
      </c>
      <c r="H124" s="7" t="s">
        <v>63</v>
      </c>
      <c r="I124" s="7" t="s">
        <v>64</v>
      </c>
      <c r="J124" s="7" t="s">
        <v>65</v>
      </c>
      <c r="K124" s="11" t="s">
        <v>763</v>
      </c>
      <c r="L124" s="7">
        <v>78181502</v>
      </c>
      <c r="M124" s="7" t="s">
        <v>67</v>
      </c>
      <c r="N124" s="82">
        <v>39500000</v>
      </c>
      <c r="O124" s="7">
        <v>29020</v>
      </c>
      <c r="P124" s="7" t="s">
        <v>576</v>
      </c>
      <c r="Q124" s="7" t="s">
        <v>69</v>
      </c>
      <c r="R124" s="7" t="s">
        <v>70</v>
      </c>
      <c r="S124" s="7" t="s">
        <v>1191</v>
      </c>
      <c r="T124" s="7" t="s">
        <v>1126</v>
      </c>
      <c r="U124" s="9">
        <v>43955</v>
      </c>
      <c r="V124" s="7" t="s">
        <v>72</v>
      </c>
      <c r="W124" s="7" t="s">
        <v>308</v>
      </c>
      <c r="X124" s="7" t="s">
        <v>892</v>
      </c>
      <c r="Y124" s="7" t="s">
        <v>1192</v>
      </c>
      <c r="Z124" s="7">
        <v>6664047</v>
      </c>
      <c r="AA124" s="7" t="s">
        <v>77</v>
      </c>
      <c r="AB124" s="7">
        <v>125220</v>
      </c>
      <c r="AC124" s="5">
        <v>43955</v>
      </c>
      <c r="AD124" s="82">
        <v>39500000</v>
      </c>
      <c r="AE124" s="82">
        <v>0</v>
      </c>
      <c r="AF124" s="82">
        <v>0</v>
      </c>
      <c r="AG124" s="82">
        <v>0</v>
      </c>
      <c r="AH124" s="82">
        <v>39500000</v>
      </c>
      <c r="AI124" s="7" t="s">
        <v>76</v>
      </c>
      <c r="AJ124" s="5">
        <v>0</v>
      </c>
      <c r="AK124" s="7" t="s">
        <v>77</v>
      </c>
      <c r="AL124" s="5">
        <v>43955</v>
      </c>
      <c r="AM124" s="5">
        <v>44196</v>
      </c>
      <c r="AN124" s="17">
        <v>241</v>
      </c>
      <c r="AO124" s="7" t="s">
        <v>310</v>
      </c>
      <c r="AP124" s="7" t="s">
        <v>77</v>
      </c>
      <c r="AQ124" s="82">
        <v>0</v>
      </c>
      <c r="AR124" s="5">
        <v>0</v>
      </c>
      <c r="AS124" s="82">
        <v>0</v>
      </c>
      <c r="AT124" s="5">
        <v>0</v>
      </c>
      <c r="AU124" s="82">
        <v>0</v>
      </c>
      <c r="AV124" s="5">
        <v>0</v>
      </c>
      <c r="AW124" s="82">
        <v>0</v>
      </c>
      <c r="AX124" s="5">
        <v>0</v>
      </c>
      <c r="AY124" s="82">
        <v>0</v>
      </c>
      <c r="AZ124" s="5">
        <v>0</v>
      </c>
      <c r="BA124" s="82">
        <v>0</v>
      </c>
      <c r="BB124" s="5">
        <v>0</v>
      </c>
      <c r="BC124" s="82">
        <f t="shared" si="23"/>
        <v>39500000</v>
      </c>
      <c r="BD124" s="7">
        <v>0</v>
      </c>
      <c r="BE124" s="5">
        <v>0</v>
      </c>
      <c r="BF124" s="7">
        <v>0</v>
      </c>
      <c r="BG124" s="83">
        <v>0</v>
      </c>
      <c r="BH124" s="7">
        <v>0</v>
      </c>
      <c r="BI124" s="5">
        <v>0</v>
      </c>
      <c r="BJ124" s="7">
        <v>0</v>
      </c>
      <c r="BK124" s="1">
        <v>0</v>
      </c>
      <c r="BL124" s="7">
        <v>241</v>
      </c>
    </row>
    <row r="125" spans="1:64" x14ac:dyDescent="0.25">
      <c r="A125" s="7" t="s">
        <v>58</v>
      </c>
      <c r="B125" s="7">
        <v>76</v>
      </c>
      <c r="C125" s="7" t="s">
        <v>97</v>
      </c>
      <c r="D125" s="7" t="s">
        <v>764</v>
      </c>
      <c r="E125" s="7" t="s">
        <v>765</v>
      </c>
      <c r="F125" s="7" t="str">
        <f t="shared" si="22"/>
        <v>marzo</v>
      </c>
      <c r="G125" s="9">
        <v>43916</v>
      </c>
      <c r="H125" s="7" t="s">
        <v>63</v>
      </c>
      <c r="I125" s="7" t="s">
        <v>64</v>
      </c>
      <c r="J125" s="7" t="s">
        <v>65</v>
      </c>
      <c r="K125" s="11" t="s">
        <v>766</v>
      </c>
      <c r="L125" s="7">
        <v>78181502</v>
      </c>
      <c r="M125" s="7" t="s">
        <v>67</v>
      </c>
      <c r="N125" s="82">
        <v>25000000</v>
      </c>
      <c r="O125" s="7">
        <v>28820</v>
      </c>
      <c r="P125" s="7" t="s">
        <v>576</v>
      </c>
      <c r="Q125" s="7" t="s">
        <v>69</v>
      </c>
      <c r="R125" s="7" t="s">
        <v>70</v>
      </c>
      <c r="S125" s="7" t="s">
        <v>1193</v>
      </c>
      <c r="T125" s="7" t="s">
        <v>1126</v>
      </c>
      <c r="U125" s="9">
        <v>43955</v>
      </c>
      <c r="V125" s="7" t="s">
        <v>72</v>
      </c>
      <c r="W125" s="7" t="s">
        <v>173</v>
      </c>
      <c r="X125" s="7" t="s">
        <v>174</v>
      </c>
      <c r="Y125" s="7" t="s">
        <v>1194</v>
      </c>
      <c r="Z125" s="7">
        <v>901303982</v>
      </c>
      <c r="AA125" s="7">
        <v>7</v>
      </c>
      <c r="AB125" s="7">
        <v>127820</v>
      </c>
      <c r="AC125" s="5">
        <v>43956</v>
      </c>
      <c r="AD125" s="82">
        <v>25000000</v>
      </c>
      <c r="AE125" s="82">
        <v>0</v>
      </c>
      <c r="AF125" s="82">
        <v>0</v>
      </c>
      <c r="AG125" s="82">
        <v>0</v>
      </c>
      <c r="AH125" s="82">
        <v>25000000</v>
      </c>
      <c r="AI125" s="7" t="s">
        <v>77</v>
      </c>
      <c r="AJ125" s="5">
        <v>0</v>
      </c>
      <c r="AK125" s="7" t="s">
        <v>77</v>
      </c>
      <c r="AL125" s="5">
        <v>43956</v>
      </c>
      <c r="AM125" s="5">
        <v>44196</v>
      </c>
      <c r="AN125" s="17">
        <v>240</v>
      </c>
      <c r="AO125" s="7" t="s">
        <v>390</v>
      </c>
      <c r="AP125" s="7" t="s">
        <v>77</v>
      </c>
      <c r="AQ125" s="82">
        <v>0</v>
      </c>
      <c r="AR125" s="5">
        <v>0</v>
      </c>
      <c r="AS125" s="82">
        <v>0</v>
      </c>
      <c r="AT125" s="5">
        <v>0</v>
      </c>
      <c r="AU125" s="82">
        <v>0</v>
      </c>
      <c r="AV125" s="5">
        <v>0</v>
      </c>
      <c r="AW125" s="82">
        <v>0</v>
      </c>
      <c r="AX125" s="5">
        <v>0</v>
      </c>
      <c r="AY125" s="82">
        <v>0</v>
      </c>
      <c r="AZ125" s="5">
        <v>0</v>
      </c>
      <c r="BA125" s="82">
        <v>0</v>
      </c>
      <c r="BB125" s="5">
        <v>0</v>
      </c>
      <c r="BC125" s="82">
        <f t="shared" si="23"/>
        <v>25000000</v>
      </c>
      <c r="BD125" s="7">
        <v>0</v>
      </c>
      <c r="BE125" s="5">
        <v>0</v>
      </c>
      <c r="BF125" s="7">
        <v>0</v>
      </c>
      <c r="BG125" s="83">
        <v>0</v>
      </c>
      <c r="BH125" s="7">
        <v>0</v>
      </c>
      <c r="BI125" s="5">
        <v>0</v>
      </c>
      <c r="BJ125" s="7">
        <v>0</v>
      </c>
      <c r="BK125" s="1">
        <v>0</v>
      </c>
      <c r="BL125" s="7">
        <v>240</v>
      </c>
    </row>
    <row r="126" spans="1:64" x14ac:dyDescent="0.25">
      <c r="A126" s="7" t="s">
        <v>294</v>
      </c>
      <c r="B126" s="7">
        <v>86</v>
      </c>
      <c r="C126" s="7" t="s">
        <v>59</v>
      </c>
      <c r="D126" s="7" t="s">
        <v>1091</v>
      </c>
      <c r="E126" s="7" t="s">
        <v>1092</v>
      </c>
      <c r="F126" s="7" t="str">
        <f t="shared" si="22"/>
        <v>marzo</v>
      </c>
      <c r="G126" s="5">
        <v>43916</v>
      </c>
      <c r="H126" s="7" t="s">
        <v>297</v>
      </c>
      <c r="I126" s="7" t="s">
        <v>298</v>
      </c>
      <c r="J126" s="7" t="s">
        <v>242</v>
      </c>
      <c r="K126" s="7" t="s">
        <v>1093</v>
      </c>
      <c r="L126" s="7" t="s">
        <v>767</v>
      </c>
      <c r="M126" s="7" t="s">
        <v>768</v>
      </c>
      <c r="N126" s="82">
        <v>84452409</v>
      </c>
      <c r="O126" s="7">
        <v>21620</v>
      </c>
      <c r="P126" s="7" t="s">
        <v>751</v>
      </c>
      <c r="Q126" s="7" t="s">
        <v>69</v>
      </c>
      <c r="R126" s="7" t="s">
        <v>70</v>
      </c>
      <c r="S126" s="7" t="s">
        <v>1094</v>
      </c>
      <c r="T126" s="7" t="s">
        <v>615</v>
      </c>
      <c r="U126" s="5">
        <v>43924</v>
      </c>
      <c r="V126" s="7" t="s">
        <v>346</v>
      </c>
      <c r="W126" s="7" t="s">
        <v>73</v>
      </c>
      <c r="X126" s="7" t="s">
        <v>74</v>
      </c>
      <c r="Y126" s="7" t="s">
        <v>1095</v>
      </c>
      <c r="Z126" s="7">
        <v>901349538</v>
      </c>
      <c r="AA126" s="7"/>
      <c r="AB126" s="7">
        <v>105320</v>
      </c>
      <c r="AC126" s="5">
        <v>43924</v>
      </c>
      <c r="AD126" s="82">
        <v>5940480</v>
      </c>
      <c r="AE126" s="82">
        <v>0</v>
      </c>
      <c r="AF126" s="82">
        <v>0</v>
      </c>
      <c r="AG126" s="82">
        <v>0</v>
      </c>
      <c r="AH126" s="82">
        <f>+AD126+AE126+AF126+AG126</f>
        <v>5940480</v>
      </c>
      <c r="AI126" s="7" t="s">
        <v>108</v>
      </c>
      <c r="AJ126" s="5">
        <v>43929</v>
      </c>
      <c r="AK126" s="7" t="s">
        <v>348</v>
      </c>
      <c r="AL126" s="5">
        <v>43924</v>
      </c>
      <c r="AM126" s="5">
        <v>43985</v>
      </c>
      <c r="AN126" s="7">
        <v>61</v>
      </c>
      <c r="AO126" s="7" t="s">
        <v>1096</v>
      </c>
      <c r="AP126" s="7">
        <v>79292555</v>
      </c>
      <c r="AQ126" s="82">
        <v>0</v>
      </c>
      <c r="AR126" s="5">
        <v>0</v>
      </c>
      <c r="AS126" s="82">
        <v>0</v>
      </c>
      <c r="AT126" s="5">
        <v>0</v>
      </c>
      <c r="AU126" s="82">
        <v>0</v>
      </c>
      <c r="AV126" s="5">
        <v>0</v>
      </c>
      <c r="AW126" s="82">
        <v>0</v>
      </c>
      <c r="AX126" s="5">
        <v>0</v>
      </c>
      <c r="AY126" s="82">
        <v>0</v>
      </c>
      <c r="AZ126" s="5">
        <v>0</v>
      </c>
      <c r="BA126" s="82">
        <v>0</v>
      </c>
      <c r="BB126" s="5">
        <v>0</v>
      </c>
      <c r="BC126" s="82">
        <f t="shared" si="23"/>
        <v>5940480</v>
      </c>
      <c r="BD126" s="7">
        <v>0</v>
      </c>
      <c r="BE126" s="5">
        <v>0</v>
      </c>
      <c r="BF126" s="7">
        <v>0</v>
      </c>
      <c r="BG126" s="83">
        <v>0</v>
      </c>
      <c r="BH126" s="7">
        <v>0</v>
      </c>
      <c r="BI126" s="5">
        <v>0</v>
      </c>
      <c r="BJ126" s="7">
        <v>0</v>
      </c>
      <c r="BK126" s="1">
        <v>0</v>
      </c>
      <c r="BL126" s="7">
        <f>+BD126+BF126+BH126+BJ126+AN126</f>
        <v>61</v>
      </c>
    </row>
    <row r="127" spans="1:64" x14ac:dyDescent="0.25">
      <c r="A127" s="7" t="s">
        <v>294</v>
      </c>
      <c r="B127" s="7">
        <v>86</v>
      </c>
      <c r="C127" s="7" t="s">
        <v>59</v>
      </c>
      <c r="D127" s="7" t="s">
        <v>1097</v>
      </c>
      <c r="E127" s="7" t="s">
        <v>1098</v>
      </c>
      <c r="F127" s="7" t="str">
        <f t="shared" si="22"/>
        <v>marzo</v>
      </c>
      <c r="G127" s="5">
        <v>43916</v>
      </c>
      <c r="H127" s="7" t="s">
        <v>297</v>
      </c>
      <c r="I127" s="7" t="s">
        <v>298</v>
      </c>
      <c r="J127" s="7" t="s">
        <v>242</v>
      </c>
      <c r="K127" s="7" t="s">
        <v>1099</v>
      </c>
      <c r="L127" s="7" t="s">
        <v>767</v>
      </c>
      <c r="M127" s="7" t="s">
        <v>768</v>
      </c>
      <c r="N127" s="82">
        <v>84452409</v>
      </c>
      <c r="O127" s="7">
        <v>21620</v>
      </c>
      <c r="P127" s="7" t="s">
        <v>751</v>
      </c>
      <c r="Q127" s="7" t="s">
        <v>69</v>
      </c>
      <c r="R127" s="7" t="s">
        <v>70</v>
      </c>
      <c r="S127" s="7" t="s">
        <v>1100</v>
      </c>
      <c r="T127" s="7" t="s">
        <v>615</v>
      </c>
      <c r="U127" s="5">
        <v>43924</v>
      </c>
      <c r="V127" s="7" t="s">
        <v>346</v>
      </c>
      <c r="W127" s="7" t="s">
        <v>73</v>
      </c>
      <c r="X127" s="7" t="s">
        <v>74</v>
      </c>
      <c r="Y127" s="7" t="s">
        <v>1095</v>
      </c>
      <c r="Z127" s="7">
        <v>901349538</v>
      </c>
      <c r="AA127" s="7"/>
      <c r="AB127" s="7">
        <v>105220</v>
      </c>
      <c r="AC127" s="5">
        <v>43924</v>
      </c>
      <c r="AD127" s="82">
        <v>6418860</v>
      </c>
      <c r="AE127" s="82">
        <v>0</v>
      </c>
      <c r="AF127" s="82">
        <v>0</v>
      </c>
      <c r="AG127" s="82">
        <v>0</v>
      </c>
      <c r="AH127" s="82">
        <f>+AD127+AE127+AF127+AG127</f>
        <v>6418860</v>
      </c>
      <c r="AI127" s="7" t="s">
        <v>108</v>
      </c>
      <c r="AJ127" s="5">
        <v>43929</v>
      </c>
      <c r="AK127" s="7" t="s">
        <v>348</v>
      </c>
      <c r="AL127" s="5">
        <v>43924</v>
      </c>
      <c r="AM127" s="5">
        <v>43985</v>
      </c>
      <c r="AN127" s="7">
        <v>61</v>
      </c>
      <c r="AO127" s="7" t="s">
        <v>1096</v>
      </c>
      <c r="AP127" s="7">
        <v>79292555</v>
      </c>
      <c r="AQ127" s="82">
        <v>0</v>
      </c>
      <c r="AR127" s="5">
        <v>0</v>
      </c>
      <c r="AS127" s="82">
        <v>0</v>
      </c>
      <c r="AT127" s="5">
        <v>0</v>
      </c>
      <c r="AU127" s="82">
        <v>0</v>
      </c>
      <c r="AV127" s="5">
        <v>0</v>
      </c>
      <c r="AW127" s="82">
        <v>0</v>
      </c>
      <c r="AX127" s="5">
        <v>0</v>
      </c>
      <c r="AY127" s="82">
        <v>0</v>
      </c>
      <c r="AZ127" s="5">
        <v>0</v>
      </c>
      <c r="BA127" s="82">
        <v>0</v>
      </c>
      <c r="BB127" s="5">
        <v>0</v>
      </c>
      <c r="BC127" s="82">
        <f t="shared" si="23"/>
        <v>6418860</v>
      </c>
      <c r="BD127" s="7">
        <v>0</v>
      </c>
      <c r="BE127" s="5">
        <v>0</v>
      </c>
      <c r="BF127" s="7">
        <v>0</v>
      </c>
      <c r="BG127" s="83">
        <v>0</v>
      </c>
      <c r="BH127" s="7">
        <v>0</v>
      </c>
      <c r="BI127" s="5">
        <v>0</v>
      </c>
      <c r="BJ127" s="7">
        <v>0</v>
      </c>
      <c r="BK127" s="1">
        <v>0</v>
      </c>
      <c r="BL127" s="7">
        <f>+BD127+BF127+BH127+BJ127+AN127</f>
        <v>61</v>
      </c>
    </row>
    <row r="128" spans="1:64" x14ac:dyDescent="0.25">
      <c r="A128" s="7" t="s">
        <v>294</v>
      </c>
      <c r="B128" s="7">
        <v>86</v>
      </c>
      <c r="C128" s="7" t="s">
        <v>59</v>
      </c>
      <c r="D128" s="7" t="s">
        <v>1101</v>
      </c>
      <c r="E128" s="7" t="s">
        <v>1102</v>
      </c>
      <c r="F128" s="7" t="str">
        <f t="shared" si="22"/>
        <v>marzo</v>
      </c>
      <c r="G128" s="5">
        <v>43916</v>
      </c>
      <c r="H128" s="7" t="s">
        <v>297</v>
      </c>
      <c r="I128" s="7" t="s">
        <v>298</v>
      </c>
      <c r="J128" s="7" t="s">
        <v>242</v>
      </c>
      <c r="K128" s="7" t="s">
        <v>1103</v>
      </c>
      <c r="L128" s="7" t="s">
        <v>767</v>
      </c>
      <c r="M128" s="7" t="s">
        <v>768</v>
      </c>
      <c r="N128" s="82">
        <v>84452409</v>
      </c>
      <c r="O128" s="7">
        <v>21620</v>
      </c>
      <c r="P128" s="7" t="s">
        <v>751</v>
      </c>
      <c r="Q128" s="7" t="s">
        <v>69</v>
      </c>
      <c r="R128" s="7" t="s">
        <v>70</v>
      </c>
      <c r="S128" s="7" t="s">
        <v>1104</v>
      </c>
      <c r="T128" s="7" t="s">
        <v>615</v>
      </c>
      <c r="U128" s="5">
        <v>43924</v>
      </c>
      <c r="V128" s="7" t="s">
        <v>346</v>
      </c>
      <c r="W128" s="7" t="s">
        <v>73</v>
      </c>
      <c r="X128" s="7" t="s">
        <v>74</v>
      </c>
      <c r="Y128" s="7" t="s">
        <v>1095</v>
      </c>
      <c r="Z128" s="7">
        <v>901349538</v>
      </c>
      <c r="AA128" s="7"/>
      <c r="AB128" s="7">
        <v>105120</v>
      </c>
      <c r="AC128" s="5">
        <v>43924</v>
      </c>
      <c r="AD128" s="82">
        <v>26275200</v>
      </c>
      <c r="AE128" s="82">
        <v>0</v>
      </c>
      <c r="AF128" s="82">
        <v>0</v>
      </c>
      <c r="AG128" s="82">
        <v>0</v>
      </c>
      <c r="AH128" s="82">
        <f>+AD128+AE128+AF128+AG128</f>
        <v>26275200</v>
      </c>
      <c r="AI128" s="7" t="s">
        <v>108</v>
      </c>
      <c r="AJ128" s="5">
        <v>43929</v>
      </c>
      <c r="AK128" s="7" t="s">
        <v>348</v>
      </c>
      <c r="AL128" s="5">
        <v>43924</v>
      </c>
      <c r="AM128" s="5">
        <v>43985</v>
      </c>
      <c r="AN128" s="7">
        <v>61</v>
      </c>
      <c r="AO128" s="7" t="s">
        <v>1096</v>
      </c>
      <c r="AP128" s="7">
        <v>79292555</v>
      </c>
      <c r="AQ128" s="82">
        <v>0</v>
      </c>
      <c r="AR128" s="5">
        <v>0</v>
      </c>
      <c r="AS128" s="82">
        <v>0</v>
      </c>
      <c r="AT128" s="5">
        <v>0</v>
      </c>
      <c r="AU128" s="82">
        <v>0</v>
      </c>
      <c r="AV128" s="5">
        <v>0</v>
      </c>
      <c r="AW128" s="82">
        <v>0</v>
      </c>
      <c r="AX128" s="5">
        <v>0</v>
      </c>
      <c r="AY128" s="82">
        <v>0</v>
      </c>
      <c r="AZ128" s="5">
        <v>0</v>
      </c>
      <c r="BA128" s="82">
        <v>0</v>
      </c>
      <c r="BB128" s="5">
        <v>0</v>
      </c>
      <c r="BC128" s="82">
        <f t="shared" si="23"/>
        <v>26275200</v>
      </c>
      <c r="BD128" s="7">
        <v>0</v>
      </c>
      <c r="BE128" s="5">
        <v>0</v>
      </c>
      <c r="BF128" s="7">
        <v>0</v>
      </c>
      <c r="BG128" s="83">
        <v>0</v>
      </c>
      <c r="BH128" s="7">
        <v>0</v>
      </c>
      <c r="BI128" s="5">
        <v>0</v>
      </c>
      <c r="BJ128" s="7">
        <v>0</v>
      </c>
      <c r="BK128" s="1">
        <v>0</v>
      </c>
      <c r="BL128" s="7">
        <f>+BD128+BF128+BH128+BJ128+AN128</f>
        <v>61</v>
      </c>
    </row>
    <row r="129" spans="1:64" x14ac:dyDescent="0.25">
      <c r="A129" s="7" t="s">
        <v>294</v>
      </c>
      <c r="B129" s="7">
        <v>86</v>
      </c>
      <c r="C129" s="7" t="s">
        <v>59</v>
      </c>
      <c r="D129" s="7" t="s">
        <v>1105</v>
      </c>
      <c r="E129" s="7" t="s">
        <v>1106</v>
      </c>
      <c r="F129" s="7" t="str">
        <f t="shared" si="22"/>
        <v>marzo</v>
      </c>
      <c r="G129" s="5">
        <v>43916</v>
      </c>
      <c r="H129" s="7" t="s">
        <v>297</v>
      </c>
      <c r="I129" s="7" t="s">
        <v>298</v>
      </c>
      <c r="J129" s="7" t="s">
        <v>242</v>
      </c>
      <c r="K129" s="7" t="s">
        <v>1107</v>
      </c>
      <c r="L129" s="7" t="s">
        <v>767</v>
      </c>
      <c r="M129" s="7" t="s">
        <v>768</v>
      </c>
      <c r="N129" s="82">
        <v>84452409</v>
      </c>
      <c r="O129" s="7">
        <v>21620</v>
      </c>
      <c r="P129" s="7" t="s">
        <v>751</v>
      </c>
      <c r="Q129" s="7" t="s">
        <v>69</v>
      </c>
      <c r="R129" s="7" t="s">
        <v>70</v>
      </c>
      <c r="S129" s="7" t="s">
        <v>1108</v>
      </c>
      <c r="T129" s="7" t="s">
        <v>615</v>
      </c>
      <c r="U129" s="5">
        <v>43924</v>
      </c>
      <c r="V129" s="7" t="s">
        <v>346</v>
      </c>
      <c r="W129" s="7" t="s">
        <v>73</v>
      </c>
      <c r="X129" s="7" t="s">
        <v>74</v>
      </c>
      <c r="Y129" s="7" t="s">
        <v>1109</v>
      </c>
      <c r="Z129" s="7">
        <v>805018905</v>
      </c>
      <c r="AA129" s="7">
        <v>1</v>
      </c>
      <c r="AB129" s="7">
        <v>105020</v>
      </c>
      <c r="AC129" s="5">
        <v>43924</v>
      </c>
      <c r="AD129" s="82">
        <v>22575115.129999999</v>
      </c>
      <c r="AE129" s="82">
        <v>0</v>
      </c>
      <c r="AF129" s="82">
        <v>0</v>
      </c>
      <c r="AG129" s="82">
        <v>0</v>
      </c>
      <c r="AH129" s="82">
        <f>+AD129+AE129+AF129+AG129</f>
        <v>22575115.129999999</v>
      </c>
      <c r="AI129" s="7" t="s">
        <v>108</v>
      </c>
      <c r="AJ129" s="5" t="s">
        <v>1110</v>
      </c>
      <c r="AK129" s="7" t="s">
        <v>348</v>
      </c>
      <c r="AL129" s="5">
        <v>43924</v>
      </c>
      <c r="AM129" s="5">
        <v>43985</v>
      </c>
      <c r="AN129" s="7">
        <v>61</v>
      </c>
      <c r="AO129" s="7" t="s">
        <v>1096</v>
      </c>
      <c r="AP129" s="7">
        <v>79292555</v>
      </c>
      <c r="AQ129" s="82">
        <v>0</v>
      </c>
      <c r="AR129" s="5">
        <v>0</v>
      </c>
      <c r="AS129" s="82">
        <v>0</v>
      </c>
      <c r="AT129" s="5">
        <v>0</v>
      </c>
      <c r="AU129" s="82">
        <v>0</v>
      </c>
      <c r="AV129" s="5">
        <v>0</v>
      </c>
      <c r="AW129" s="82">
        <v>0</v>
      </c>
      <c r="AX129" s="5">
        <v>0</v>
      </c>
      <c r="AY129" s="82">
        <v>0</v>
      </c>
      <c r="AZ129" s="5">
        <v>0</v>
      </c>
      <c r="BA129" s="82">
        <v>0</v>
      </c>
      <c r="BB129" s="5">
        <v>0</v>
      </c>
      <c r="BC129" s="82">
        <f t="shared" si="23"/>
        <v>22575115.129999999</v>
      </c>
      <c r="BD129" s="7">
        <v>0</v>
      </c>
      <c r="BE129" s="5">
        <v>0</v>
      </c>
      <c r="BF129" s="7">
        <v>0</v>
      </c>
      <c r="BG129" s="83">
        <v>0</v>
      </c>
      <c r="BH129" s="7">
        <v>0</v>
      </c>
      <c r="BI129" s="5">
        <v>0</v>
      </c>
      <c r="BJ129" s="7">
        <v>0</v>
      </c>
      <c r="BK129" s="1">
        <v>0</v>
      </c>
      <c r="BL129" s="7">
        <f>+BD129+BF129+BH129+BJ129+AN129</f>
        <v>61</v>
      </c>
    </row>
    <row r="130" spans="1:64" x14ac:dyDescent="0.25">
      <c r="A130" s="7" t="s">
        <v>58</v>
      </c>
      <c r="B130" s="7">
        <v>73</v>
      </c>
      <c r="C130" s="7" t="s">
        <v>97</v>
      </c>
      <c r="D130" s="7" t="s">
        <v>769</v>
      </c>
      <c r="E130" s="7" t="s">
        <v>770</v>
      </c>
      <c r="F130" s="7" t="str">
        <f t="shared" si="22"/>
        <v>marzo</v>
      </c>
      <c r="G130" s="9">
        <v>43917</v>
      </c>
      <c r="H130" s="7" t="s">
        <v>63</v>
      </c>
      <c r="I130" s="7" t="s">
        <v>64</v>
      </c>
      <c r="J130" s="7" t="s">
        <v>65</v>
      </c>
      <c r="K130" s="11" t="s">
        <v>771</v>
      </c>
      <c r="L130" s="7">
        <v>78181502</v>
      </c>
      <c r="M130" s="7" t="s">
        <v>67</v>
      </c>
      <c r="N130" s="82">
        <v>7000000</v>
      </c>
      <c r="O130" s="7">
        <v>29420</v>
      </c>
      <c r="P130" s="7" t="s">
        <v>576</v>
      </c>
      <c r="Q130" s="7" t="s">
        <v>69</v>
      </c>
      <c r="R130" s="7" t="s">
        <v>70</v>
      </c>
      <c r="S130" s="7" t="s">
        <v>1195</v>
      </c>
      <c r="T130" s="7" t="s">
        <v>1126</v>
      </c>
      <c r="U130" s="9">
        <v>43955</v>
      </c>
      <c r="V130" s="7" t="s">
        <v>72</v>
      </c>
      <c r="W130" s="7" t="s">
        <v>308</v>
      </c>
      <c r="X130" s="7" t="s">
        <v>309</v>
      </c>
      <c r="Y130" s="7" t="s">
        <v>1196</v>
      </c>
      <c r="Z130" s="7">
        <v>804003299</v>
      </c>
      <c r="AA130" s="7">
        <v>5</v>
      </c>
      <c r="AB130" s="7">
        <v>125120</v>
      </c>
      <c r="AC130" s="5">
        <v>43955</v>
      </c>
      <c r="AD130" s="82">
        <v>7000000</v>
      </c>
      <c r="AE130" s="82">
        <v>0</v>
      </c>
      <c r="AF130" s="82">
        <v>0</v>
      </c>
      <c r="AG130" s="82">
        <v>0</v>
      </c>
      <c r="AH130" s="82">
        <v>7000000</v>
      </c>
      <c r="AI130" s="7" t="s">
        <v>77</v>
      </c>
      <c r="AJ130" s="5">
        <v>0</v>
      </c>
      <c r="AK130" s="7" t="s">
        <v>77</v>
      </c>
      <c r="AL130" s="5">
        <v>43955</v>
      </c>
      <c r="AM130" s="5">
        <v>44196</v>
      </c>
      <c r="AN130" s="17">
        <v>241</v>
      </c>
      <c r="AO130" s="7" t="s">
        <v>310</v>
      </c>
      <c r="AP130" s="7" t="s">
        <v>77</v>
      </c>
      <c r="AQ130" s="82">
        <v>0</v>
      </c>
      <c r="AR130" s="5">
        <v>0</v>
      </c>
      <c r="AS130" s="82">
        <v>0</v>
      </c>
      <c r="AT130" s="5">
        <v>0</v>
      </c>
      <c r="AU130" s="82">
        <v>0</v>
      </c>
      <c r="AV130" s="5">
        <v>0</v>
      </c>
      <c r="AW130" s="82">
        <v>0</v>
      </c>
      <c r="AX130" s="5">
        <v>0</v>
      </c>
      <c r="AY130" s="82">
        <v>0</v>
      </c>
      <c r="AZ130" s="5">
        <v>0</v>
      </c>
      <c r="BA130" s="82">
        <v>0</v>
      </c>
      <c r="BB130" s="5">
        <v>0</v>
      </c>
      <c r="BC130" s="82">
        <f t="shared" si="23"/>
        <v>7000000</v>
      </c>
      <c r="BD130" s="7">
        <v>0</v>
      </c>
      <c r="BE130" s="5">
        <v>0</v>
      </c>
      <c r="BF130" s="7">
        <v>0</v>
      </c>
      <c r="BG130" s="83">
        <v>0</v>
      </c>
      <c r="BH130" s="7">
        <v>0</v>
      </c>
      <c r="BI130" s="5">
        <v>0</v>
      </c>
      <c r="BJ130" s="7">
        <v>0</v>
      </c>
      <c r="BK130" s="1">
        <v>0</v>
      </c>
      <c r="BL130" s="7">
        <v>241</v>
      </c>
    </row>
    <row r="131" spans="1:64" x14ac:dyDescent="0.25">
      <c r="A131" s="7" t="s">
        <v>58</v>
      </c>
      <c r="B131" s="7">
        <v>203</v>
      </c>
      <c r="C131" s="7" t="s">
        <v>59</v>
      </c>
      <c r="D131" s="7" t="s">
        <v>775</v>
      </c>
      <c r="E131" s="7" t="s">
        <v>776</v>
      </c>
      <c r="F131" s="7" t="str">
        <f t="shared" si="22"/>
        <v>marzo</v>
      </c>
      <c r="G131" s="9">
        <v>43917</v>
      </c>
      <c r="H131" s="7" t="s">
        <v>113</v>
      </c>
      <c r="I131" s="7" t="s">
        <v>777</v>
      </c>
      <c r="J131" s="7" t="s">
        <v>242</v>
      </c>
      <c r="K131" s="11" t="s">
        <v>778</v>
      </c>
      <c r="L131" s="7" t="s">
        <v>779</v>
      </c>
      <c r="M131" s="7" t="s">
        <v>780</v>
      </c>
      <c r="N131" s="82">
        <v>189495600</v>
      </c>
      <c r="O131" s="7">
        <v>30020</v>
      </c>
      <c r="P131" s="7" t="s">
        <v>781</v>
      </c>
      <c r="Q131" s="7" t="s">
        <v>69</v>
      </c>
      <c r="R131" s="7" t="s">
        <v>70</v>
      </c>
      <c r="S131" s="7" t="s">
        <v>1055</v>
      </c>
      <c r="T131" s="7" t="str">
        <f>TEXT(U131,"mmmm")</f>
        <v>abril</v>
      </c>
      <c r="U131" s="9">
        <v>43922</v>
      </c>
      <c r="V131" s="7" t="s">
        <v>90</v>
      </c>
      <c r="W131" s="7" t="s">
        <v>73</v>
      </c>
      <c r="X131" s="7" t="s">
        <v>74</v>
      </c>
      <c r="Y131" s="7" t="s">
        <v>1056</v>
      </c>
      <c r="Z131" s="7">
        <v>900783422</v>
      </c>
      <c r="AA131" s="7">
        <v>9</v>
      </c>
      <c r="AB131" s="7">
        <v>100720</v>
      </c>
      <c r="AC131" s="5">
        <v>43922</v>
      </c>
      <c r="AD131" s="82">
        <v>189500000</v>
      </c>
      <c r="AE131" s="82">
        <v>0</v>
      </c>
      <c r="AF131" s="82">
        <v>0</v>
      </c>
      <c r="AG131" s="82">
        <v>0</v>
      </c>
      <c r="AH131" s="82">
        <f>+AD131+AE131+AF131+AG131</f>
        <v>189500000</v>
      </c>
      <c r="AI131" s="7" t="s">
        <v>76</v>
      </c>
      <c r="AJ131" s="5">
        <v>0</v>
      </c>
      <c r="AK131" s="7" t="s">
        <v>77</v>
      </c>
      <c r="AL131" s="5">
        <v>43922</v>
      </c>
      <c r="AM131" s="5">
        <v>43936</v>
      </c>
      <c r="AN131" s="17">
        <v>14</v>
      </c>
      <c r="AO131" s="7" t="s">
        <v>1057</v>
      </c>
      <c r="AP131" s="7">
        <v>53907500</v>
      </c>
      <c r="AQ131" s="82">
        <v>0</v>
      </c>
      <c r="AR131" s="5">
        <v>0</v>
      </c>
      <c r="AS131" s="82">
        <v>0</v>
      </c>
      <c r="AT131" s="5">
        <v>0</v>
      </c>
      <c r="AU131" s="82">
        <v>0</v>
      </c>
      <c r="AV131" s="5">
        <v>0</v>
      </c>
      <c r="AW131" s="82">
        <v>0</v>
      </c>
      <c r="AX131" s="5">
        <v>0</v>
      </c>
      <c r="AY131" s="82">
        <v>0</v>
      </c>
      <c r="AZ131" s="5">
        <v>0</v>
      </c>
      <c r="BA131" s="82">
        <v>0</v>
      </c>
      <c r="BB131" s="5">
        <v>0</v>
      </c>
      <c r="BC131" s="82">
        <f t="shared" si="23"/>
        <v>189500000</v>
      </c>
      <c r="BD131" s="7">
        <v>5</v>
      </c>
      <c r="BE131" s="5">
        <v>43941</v>
      </c>
      <c r="BF131" s="7">
        <v>10</v>
      </c>
      <c r="BG131" s="83">
        <v>43941</v>
      </c>
      <c r="BH131" s="7">
        <v>0</v>
      </c>
      <c r="BI131" s="5">
        <v>0</v>
      </c>
      <c r="BJ131" s="7">
        <v>0</v>
      </c>
      <c r="BK131" s="1">
        <v>0</v>
      </c>
      <c r="BL131" s="7">
        <v>29</v>
      </c>
    </row>
    <row r="132" spans="1:64" x14ac:dyDescent="0.25">
      <c r="A132" s="7" t="s">
        <v>58</v>
      </c>
      <c r="B132" s="7">
        <v>74</v>
      </c>
      <c r="C132" s="7" t="s">
        <v>97</v>
      </c>
      <c r="D132" s="7" t="s">
        <v>772</v>
      </c>
      <c r="E132" s="7" t="s">
        <v>773</v>
      </c>
      <c r="F132" s="7" t="str">
        <f t="shared" si="22"/>
        <v>marzo</v>
      </c>
      <c r="G132" s="9">
        <v>43917</v>
      </c>
      <c r="H132" s="7" t="s">
        <v>63</v>
      </c>
      <c r="I132" s="7" t="s">
        <v>64</v>
      </c>
      <c r="J132" s="7" t="s">
        <v>65</v>
      </c>
      <c r="K132" s="11" t="s">
        <v>774</v>
      </c>
      <c r="L132" s="7">
        <v>78181502</v>
      </c>
      <c r="M132" s="7" t="s">
        <v>67</v>
      </c>
      <c r="N132" s="82">
        <v>39500000</v>
      </c>
      <c r="O132" s="7">
        <v>28920</v>
      </c>
      <c r="P132" s="7" t="s">
        <v>576</v>
      </c>
      <c r="Q132" s="7" t="s">
        <v>69</v>
      </c>
      <c r="R132" s="7" t="s">
        <v>70</v>
      </c>
      <c r="S132" s="7" t="s">
        <v>1197</v>
      </c>
      <c r="T132" s="7" t="s">
        <v>1126</v>
      </c>
      <c r="U132" s="9">
        <v>43955</v>
      </c>
      <c r="V132" s="7" t="s">
        <v>72</v>
      </c>
      <c r="W132" s="7" t="s">
        <v>845</v>
      </c>
      <c r="X132" s="7" t="s">
        <v>888</v>
      </c>
      <c r="Y132" s="7" t="s">
        <v>1198</v>
      </c>
      <c r="Z132" s="7">
        <v>900110012</v>
      </c>
      <c r="AA132" s="7">
        <v>5</v>
      </c>
      <c r="AB132" s="7">
        <v>124820</v>
      </c>
      <c r="AC132" s="5">
        <v>43955</v>
      </c>
      <c r="AD132" s="82">
        <v>39500000</v>
      </c>
      <c r="AE132" s="82">
        <v>0</v>
      </c>
      <c r="AF132" s="82">
        <v>0</v>
      </c>
      <c r="AG132" s="82">
        <v>0</v>
      </c>
      <c r="AH132" s="82">
        <v>39500000</v>
      </c>
      <c r="AI132" s="7" t="s">
        <v>77</v>
      </c>
      <c r="AJ132" s="5">
        <v>0</v>
      </c>
      <c r="AK132" s="7" t="s">
        <v>77</v>
      </c>
      <c r="AL132" s="5">
        <v>43955</v>
      </c>
      <c r="AM132" s="5">
        <v>44196</v>
      </c>
      <c r="AN132" s="17">
        <v>241</v>
      </c>
      <c r="AO132" s="43" t="s">
        <v>1199</v>
      </c>
      <c r="AP132" s="43" t="s">
        <v>77</v>
      </c>
      <c r="AQ132" s="82">
        <v>0</v>
      </c>
      <c r="AR132" s="5">
        <v>0</v>
      </c>
      <c r="AS132" s="82">
        <v>0</v>
      </c>
      <c r="AT132" s="5">
        <v>0</v>
      </c>
      <c r="AU132" s="82">
        <v>0</v>
      </c>
      <c r="AV132" s="5">
        <v>0</v>
      </c>
      <c r="AW132" s="82">
        <v>0</v>
      </c>
      <c r="AX132" s="5">
        <v>0</v>
      </c>
      <c r="AY132" s="82">
        <v>0</v>
      </c>
      <c r="AZ132" s="5">
        <v>0</v>
      </c>
      <c r="BA132" s="82">
        <v>0</v>
      </c>
      <c r="BB132" s="5">
        <v>0</v>
      </c>
      <c r="BC132" s="82">
        <f t="shared" si="23"/>
        <v>39500000</v>
      </c>
      <c r="BD132" s="7">
        <v>0</v>
      </c>
      <c r="BE132" s="5">
        <v>0</v>
      </c>
      <c r="BF132" s="7">
        <v>0</v>
      </c>
      <c r="BG132" s="83">
        <v>0</v>
      </c>
      <c r="BH132" s="7">
        <v>0</v>
      </c>
      <c r="BI132" s="5">
        <v>0</v>
      </c>
      <c r="BJ132" s="7">
        <v>0</v>
      </c>
      <c r="BK132" s="1">
        <v>0</v>
      </c>
      <c r="BL132" s="7">
        <v>241</v>
      </c>
    </row>
    <row r="133" spans="1:64" x14ac:dyDescent="0.25">
      <c r="A133" s="7" t="s">
        <v>58</v>
      </c>
      <c r="B133" s="7">
        <v>85</v>
      </c>
      <c r="C133" s="7" t="s">
        <v>97</v>
      </c>
      <c r="D133" s="7" t="s">
        <v>782</v>
      </c>
      <c r="E133" s="7" t="s">
        <v>783</v>
      </c>
      <c r="F133" s="7" t="str">
        <f t="shared" si="22"/>
        <v>marzo</v>
      </c>
      <c r="G133" s="9">
        <v>43920</v>
      </c>
      <c r="H133" s="7" t="s">
        <v>113</v>
      </c>
      <c r="I133" s="7" t="s">
        <v>217</v>
      </c>
      <c r="J133" s="7" t="s">
        <v>235</v>
      </c>
      <c r="K133" s="11" t="s">
        <v>784</v>
      </c>
      <c r="L133" s="7">
        <v>24141500</v>
      </c>
      <c r="M133" s="7" t="s">
        <v>785</v>
      </c>
      <c r="N133" s="82">
        <v>50000000</v>
      </c>
      <c r="O133" s="7">
        <v>23920</v>
      </c>
      <c r="P133" s="7" t="s">
        <v>786</v>
      </c>
      <c r="Q133" s="7" t="s">
        <v>69</v>
      </c>
      <c r="R133" s="7" t="s">
        <v>70</v>
      </c>
      <c r="S133" s="7" t="s">
        <v>1200</v>
      </c>
      <c r="T133" s="7" t="s">
        <v>1126</v>
      </c>
      <c r="U133" s="9">
        <v>43959</v>
      </c>
      <c r="V133" s="7" t="s">
        <v>90</v>
      </c>
      <c r="W133" s="7" t="s">
        <v>73</v>
      </c>
      <c r="X133" s="7" t="s">
        <v>74</v>
      </c>
      <c r="Y133" s="7" t="s">
        <v>1201</v>
      </c>
      <c r="Z133" s="7">
        <v>800219241</v>
      </c>
      <c r="AA133" s="7">
        <v>2</v>
      </c>
      <c r="AB133" s="7">
        <v>133120</v>
      </c>
      <c r="AC133" s="5">
        <v>43959</v>
      </c>
      <c r="AD133" s="82">
        <v>50000000</v>
      </c>
      <c r="AE133" s="82">
        <v>0</v>
      </c>
      <c r="AF133" s="82">
        <v>0</v>
      </c>
      <c r="AG133" s="82">
        <v>0</v>
      </c>
      <c r="AH133" s="82">
        <v>50000000</v>
      </c>
      <c r="AI133" s="7" t="s">
        <v>77</v>
      </c>
      <c r="AJ133" s="5">
        <v>0</v>
      </c>
      <c r="AK133" s="7" t="s">
        <v>77</v>
      </c>
      <c r="AL133" s="5">
        <v>43959</v>
      </c>
      <c r="AM133" s="5">
        <v>44020</v>
      </c>
      <c r="AN133" s="17">
        <v>61</v>
      </c>
      <c r="AO133" s="7" t="s">
        <v>1202</v>
      </c>
      <c r="AP133" s="7" t="s">
        <v>77</v>
      </c>
      <c r="AQ133" s="82">
        <v>0</v>
      </c>
      <c r="AR133" s="5">
        <v>0</v>
      </c>
      <c r="AS133" s="82">
        <v>0</v>
      </c>
      <c r="AT133" s="5">
        <v>0</v>
      </c>
      <c r="AU133" s="82">
        <v>0</v>
      </c>
      <c r="AV133" s="5">
        <v>0</v>
      </c>
      <c r="AW133" s="82">
        <v>0</v>
      </c>
      <c r="AX133" s="5">
        <v>0</v>
      </c>
      <c r="AY133" s="82">
        <v>0</v>
      </c>
      <c r="AZ133" s="5">
        <v>0</v>
      </c>
      <c r="BA133" s="82">
        <v>0</v>
      </c>
      <c r="BB133" s="5">
        <v>0</v>
      </c>
      <c r="BC133" s="82">
        <f t="shared" si="23"/>
        <v>50000000</v>
      </c>
      <c r="BD133" s="7">
        <v>0</v>
      </c>
      <c r="BE133" s="5">
        <v>0</v>
      </c>
      <c r="BF133" s="7">
        <v>0</v>
      </c>
      <c r="BG133" s="83">
        <v>0</v>
      </c>
      <c r="BH133" s="7">
        <v>0</v>
      </c>
      <c r="BI133" s="5">
        <v>0</v>
      </c>
      <c r="BJ133" s="7">
        <v>0</v>
      </c>
      <c r="BK133" s="1">
        <v>0</v>
      </c>
      <c r="BL133" s="7">
        <v>61</v>
      </c>
    </row>
    <row r="134" spans="1:64" x14ac:dyDescent="0.25">
      <c r="A134" s="7" t="s">
        <v>58</v>
      </c>
      <c r="B134" s="7">
        <v>142</v>
      </c>
      <c r="C134" s="7" t="s">
        <v>97</v>
      </c>
      <c r="D134" s="7" t="s">
        <v>787</v>
      </c>
      <c r="E134" s="7" t="s">
        <v>788</v>
      </c>
      <c r="F134" s="7" t="str">
        <f t="shared" ref="F134:F145" si="24">TEXT(G134,"mmmm")</f>
        <v>marzo</v>
      </c>
      <c r="G134" s="9">
        <v>43920</v>
      </c>
      <c r="H134" s="7" t="s">
        <v>63</v>
      </c>
      <c r="I134" s="7" t="s">
        <v>64</v>
      </c>
      <c r="J134" s="7" t="s">
        <v>84</v>
      </c>
      <c r="K134" s="11" t="s">
        <v>789</v>
      </c>
      <c r="L134" s="7">
        <v>81112500</v>
      </c>
      <c r="M134" s="7" t="s">
        <v>790</v>
      </c>
      <c r="N134" s="82">
        <v>23838913</v>
      </c>
      <c r="O134" s="7">
        <v>30320</v>
      </c>
      <c r="P134" s="7" t="s">
        <v>87</v>
      </c>
      <c r="Q134" s="7" t="s">
        <v>69</v>
      </c>
      <c r="R134" s="7" t="s">
        <v>70</v>
      </c>
      <c r="S134" s="7" t="s">
        <v>1203</v>
      </c>
      <c r="T134" s="7" t="s">
        <v>1126</v>
      </c>
      <c r="U134" s="9">
        <v>43957</v>
      </c>
      <c r="V134" s="7" t="s">
        <v>72</v>
      </c>
      <c r="W134" s="7" t="s">
        <v>73</v>
      </c>
      <c r="X134" s="7" t="s">
        <v>74</v>
      </c>
      <c r="Y134" s="7" t="s">
        <v>1204</v>
      </c>
      <c r="Z134" s="7">
        <v>900693655</v>
      </c>
      <c r="AA134" s="7">
        <v>1</v>
      </c>
      <c r="AB134" s="7">
        <v>128920</v>
      </c>
      <c r="AC134" s="5">
        <v>43957</v>
      </c>
      <c r="AD134" s="82">
        <v>23838913</v>
      </c>
      <c r="AE134" s="82">
        <v>0</v>
      </c>
      <c r="AF134" s="82">
        <v>0</v>
      </c>
      <c r="AG134" s="82">
        <v>0</v>
      </c>
      <c r="AH134" s="82">
        <v>23838913</v>
      </c>
      <c r="AI134" s="7" t="s">
        <v>77</v>
      </c>
      <c r="AJ134" s="5">
        <v>0</v>
      </c>
      <c r="AK134" s="7" t="s">
        <v>77</v>
      </c>
      <c r="AL134" s="5">
        <v>43962</v>
      </c>
      <c r="AM134" s="5">
        <v>44196</v>
      </c>
      <c r="AN134" s="17">
        <v>234</v>
      </c>
      <c r="AO134" s="7" t="s">
        <v>1190</v>
      </c>
      <c r="AP134" s="7" t="s">
        <v>77</v>
      </c>
      <c r="AQ134" s="82">
        <v>0</v>
      </c>
      <c r="AR134" s="5">
        <v>0</v>
      </c>
      <c r="AS134" s="82">
        <v>0</v>
      </c>
      <c r="AT134" s="5">
        <v>0</v>
      </c>
      <c r="AU134" s="82">
        <v>0</v>
      </c>
      <c r="AV134" s="5">
        <v>0</v>
      </c>
      <c r="AW134" s="82">
        <v>0</v>
      </c>
      <c r="AX134" s="5">
        <v>0</v>
      </c>
      <c r="AY134" s="82">
        <v>0</v>
      </c>
      <c r="AZ134" s="5">
        <v>0</v>
      </c>
      <c r="BA134" s="82">
        <v>0</v>
      </c>
      <c r="BB134" s="5">
        <v>0</v>
      </c>
      <c r="BC134" s="82">
        <f t="shared" ref="BC134:BC165" si="25">+AD134+AQ134+AS134+AU134+AW134+AY134-BA134</f>
        <v>23838913</v>
      </c>
      <c r="BD134" s="7">
        <v>0</v>
      </c>
      <c r="BE134" s="5">
        <v>0</v>
      </c>
      <c r="BF134" s="7">
        <v>0</v>
      </c>
      <c r="BG134" s="83">
        <v>0</v>
      </c>
      <c r="BH134" s="7">
        <v>0</v>
      </c>
      <c r="BI134" s="5">
        <v>0</v>
      </c>
      <c r="BJ134" s="7">
        <v>0</v>
      </c>
      <c r="BK134" s="1">
        <v>0</v>
      </c>
      <c r="BL134" s="7">
        <v>234</v>
      </c>
    </row>
    <row r="135" spans="1:64" x14ac:dyDescent="0.25">
      <c r="A135" s="7" t="s">
        <v>58</v>
      </c>
      <c r="B135" s="7">
        <v>143</v>
      </c>
      <c r="C135" s="7" t="s">
        <v>59</v>
      </c>
      <c r="D135" s="7" t="s">
        <v>795</v>
      </c>
      <c r="E135" s="7" t="s">
        <v>796</v>
      </c>
      <c r="F135" s="7" t="str">
        <f t="shared" si="24"/>
        <v>marzo</v>
      </c>
      <c r="G135" s="9">
        <v>43921</v>
      </c>
      <c r="H135" s="7" t="s">
        <v>113</v>
      </c>
      <c r="I135" s="7" t="s">
        <v>217</v>
      </c>
      <c r="J135" s="7" t="s">
        <v>84</v>
      </c>
      <c r="K135" s="11" t="s">
        <v>797</v>
      </c>
      <c r="L135" s="7">
        <v>81112306</v>
      </c>
      <c r="M135" s="7" t="s">
        <v>798</v>
      </c>
      <c r="N135" s="82">
        <v>9019704</v>
      </c>
      <c r="O135" s="7">
        <v>29320</v>
      </c>
      <c r="P135" s="7" t="s">
        <v>87</v>
      </c>
      <c r="Q135" s="7" t="s">
        <v>69</v>
      </c>
      <c r="R135" s="7" t="s">
        <v>70</v>
      </c>
      <c r="S135" s="7" t="s">
        <v>1146</v>
      </c>
      <c r="T135" s="7" t="str">
        <f>TEXT(U135,"mmmm")</f>
        <v>mayo</v>
      </c>
      <c r="U135" s="9">
        <v>43959</v>
      </c>
      <c r="V135" s="7" t="s">
        <v>72</v>
      </c>
      <c r="W135" s="7" t="s">
        <v>73</v>
      </c>
      <c r="X135" s="7" t="s">
        <v>74</v>
      </c>
      <c r="Y135" s="7" t="s">
        <v>1147</v>
      </c>
      <c r="Z135" s="7">
        <v>830141960</v>
      </c>
      <c r="AA135" s="7">
        <v>1</v>
      </c>
      <c r="AB135" s="7">
        <v>135420</v>
      </c>
      <c r="AC135" s="5">
        <v>43964</v>
      </c>
      <c r="AD135" s="82">
        <v>9019704</v>
      </c>
      <c r="AE135" s="82">
        <v>0</v>
      </c>
      <c r="AF135" s="82">
        <v>0</v>
      </c>
      <c r="AG135" s="82">
        <v>0</v>
      </c>
      <c r="AH135" s="82">
        <f>+AD135+AE135+AF135+AG135</f>
        <v>9019704</v>
      </c>
      <c r="AI135" s="7" t="s">
        <v>108</v>
      </c>
      <c r="AJ135" s="5">
        <v>43973</v>
      </c>
      <c r="AK135" s="7" t="s">
        <v>463</v>
      </c>
      <c r="AL135" s="5">
        <v>43964</v>
      </c>
      <c r="AM135" s="5">
        <v>44196</v>
      </c>
      <c r="AN135" s="17">
        <v>232</v>
      </c>
      <c r="AO135" s="7" t="s">
        <v>1148</v>
      </c>
      <c r="AP135" s="7">
        <v>79120027</v>
      </c>
      <c r="AQ135" s="82">
        <v>0</v>
      </c>
      <c r="AR135" s="5">
        <v>0</v>
      </c>
      <c r="AS135" s="82">
        <v>0</v>
      </c>
      <c r="AT135" s="5">
        <v>0</v>
      </c>
      <c r="AU135" s="82">
        <v>0</v>
      </c>
      <c r="AV135" s="5">
        <v>0</v>
      </c>
      <c r="AW135" s="82">
        <v>0</v>
      </c>
      <c r="AX135" s="5">
        <v>0</v>
      </c>
      <c r="AY135" s="82">
        <v>0</v>
      </c>
      <c r="AZ135" s="5">
        <v>0</v>
      </c>
      <c r="BA135" s="82">
        <v>0</v>
      </c>
      <c r="BB135" s="5">
        <v>0</v>
      </c>
      <c r="BC135" s="82">
        <f t="shared" si="25"/>
        <v>9019704</v>
      </c>
      <c r="BD135" s="7">
        <v>0</v>
      </c>
      <c r="BE135" s="5">
        <v>0</v>
      </c>
      <c r="BF135" s="7">
        <v>0</v>
      </c>
      <c r="BG135" s="83">
        <v>0</v>
      </c>
      <c r="BH135" s="7">
        <v>0</v>
      </c>
      <c r="BI135" s="5">
        <v>0</v>
      </c>
      <c r="BJ135" s="7">
        <v>0</v>
      </c>
      <c r="BK135" s="1">
        <v>0</v>
      </c>
      <c r="BL135" s="7">
        <v>232</v>
      </c>
    </row>
    <row r="136" spans="1:64" x14ac:dyDescent="0.25">
      <c r="A136" s="7" t="s">
        <v>58</v>
      </c>
      <c r="B136" s="7">
        <v>141</v>
      </c>
      <c r="C136" s="7" t="s">
        <v>97</v>
      </c>
      <c r="D136" s="7" t="s">
        <v>791</v>
      </c>
      <c r="E136" s="7" t="s">
        <v>792</v>
      </c>
      <c r="F136" s="7" t="str">
        <f t="shared" si="24"/>
        <v>marzo</v>
      </c>
      <c r="G136" s="9">
        <v>43921</v>
      </c>
      <c r="H136" s="7" t="s">
        <v>63</v>
      </c>
      <c r="I136" s="7" t="s">
        <v>64</v>
      </c>
      <c r="J136" s="7" t="s">
        <v>84</v>
      </c>
      <c r="K136" s="11" t="s">
        <v>793</v>
      </c>
      <c r="L136" s="7">
        <v>72103302</v>
      </c>
      <c r="M136" s="7" t="s">
        <v>794</v>
      </c>
      <c r="N136" s="82">
        <v>11550000</v>
      </c>
      <c r="O136" s="7">
        <v>30520</v>
      </c>
      <c r="P136" s="7" t="s">
        <v>87</v>
      </c>
      <c r="Q136" s="7" t="s">
        <v>69</v>
      </c>
      <c r="R136" s="7" t="s">
        <v>70</v>
      </c>
      <c r="S136" s="7" t="s">
        <v>1205</v>
      </c>
      <c r="T136" s="7" t="s">
        <v>1126</v>
      </c>
      <c r="U136" s="9">
        <v>43957</v>
      </c>
      <c r="V136" s="7" t="s">
        <v>72</v>
      </c>
      <c r="W136" s="7" t="s">
        <v>73</v>
      </c>
      <c r="X136" s="7" t="s">
        <v>74</v>
      </c>
      <c r="Y136" s="7" t="s">
        <v>1206</v>
      </c>
      <c r="Z136" s="7">
        <v>900092491</v>
      </c>
      <c r="AA136" s="7">
        <v>1</v>
      </c>
      <c r="AB136" s="7">
        <v>130120</v>
      </c>
      <c r="AC136" s="5">
        <v>43957</v>
      </c>
      <c r="AD136" s="82">
        <v>6700000</v>
      </c>
      <c r="AE136" s="82">
        <v>0</v>
      </c>
      <c r="AF136" s="82">
        <v>0</v>
      </c>
      <c r="AG136" s="82">
        <v>0</v>
      </c>
      <c r="AH136" s="82">
        <v>6700000</v>
      </c>
      <c r="AI136" s="7" t="s">
        <v>77</v>
      </c>
      <c r="AJ136" s="5">
        <v>0</v>
      </c>
      <c r="AK136" s="7" t="s">
        <v>77</v>
      </c>
      <c r="AL136" s="5">
        <v>43959</v>
      </c>
      <c r="AM136" s="5">
        <v>44196</v>
      </c>
      <c r="AN136" s="17">
        <v>237</v>
      </c>
      <c r="AO136" s="7" t="s">
        <v>1207</v>
      </c>
      <c r="AP136" s="7" t="s">
        <v>77</v>
      </c>
      <c r="AQ136" s="82">
        <v>0</v>
      </c>
      <c r="AR136" s="5">
        <v>0</v>
      </c>
      <c r="AS136" s="82">
        <v>0</v>
      </c>
      <c r="AT136" s="5">
        <v>0</v>
      </c>
      <c r="AU136" s="82">
        <v>0</v>
      </c>
      <c r="AV136" s="5">
        <v>0</v>
      </c>
      <c r="AW136" s="82">
        <v>0</v>
      </c>
      <c r="AX136" s="5">
        <v>0</v>
      </c>
      <c r="AY136" s="82">
        <v>0</v>
      </c>
      <c r="AZ136" s="5">
        <v>0</v>
      </c>
      <c r="BA136" s="82">
        <v>0</v>
      </c>
      <c r="BB136" s="5">
        <v>0</v>
      </c>
      <c r="BC136" s="82">
        <f t="shared" si="25"/>
        <v>6700000</v>
      </c>
      <c r="BD136" s="7">
        <v>0</v>
      </c>
      <c r="BE136" s="5">
        <v>0</v>
      </c>
      <c r="BF136" s="7">
        <v>0</v>
      </c>
      <c r="BG136" s="83">
        <v>0</v>
      </c>
      <c r="BH136" s="7">
        <v>0</v>
      </c>
      <c r="BI136" s="5">
        <v>0</v>
      </c>
      <c r="BJ136" s="7">
        <v>0</v>
      </c>
      <c r="BK136" s="1">
        <v>0</v>
      </c>
      <c r="BL136" s="7">
        <v>237</v>
      </c>
    </row>
    <row r="137" spans="1:64" x14ac:dyDescent="0.25">
      <c r="A137" s="7" t="s">
        <v>58</v>
      </c>
      <c r="B137" s="7">
        <v>205</v>
      </c>
      <c r="C137" s="7" t="s">
        <v>183</v>
      </c>
      <c r="D137" s="7" t="s">
        <v>1012</v>
      </c>
      <c r="E137" s="7" t="s">
        <v>1013</v>
      </c>
      <c r="F137" s="7" t="str">
        <f t="shared" si="24"/>
        <v>abril</v>
      </c>
      <c r="G137" s="5">
        <v>43935</v>
      </c>
      <c r="H137" s="7" t="s">
        <v>113</v>
      </c>
      <c r="I137" s="7" t="s">
        <v>217</v>
      </c>
      <c r="J137" s="7" t="s">
        <v>264</v>
      </c>
      <c r="K137" s="7" t="s">
        <v>1014</v>
      </c>
      <c r="L137" s="7">
        <v>80161500</v>
      </c>
      <c r="M137" s="7" t="s">
        <v>283</v>
      </c>
      <c r="N137" s="82">
        <v>56000000</v>
      </c>
      <c r="O137" s="7">
        <v>33920</v>
      </c>
      <c r="P137" s="7" t="s">
        <v>554</v>
      </c>
      <c r="Q137" s="7" t="s">
        <v>69</v>
      </c>
      <c r="R137" s="7" t="s">
        <v>70</v>
      </c>
      <c r="S137" s="7" t="s">
        <v>1015</v>
      </c>
      <c r="T137" s="7" t="str">
        <f>TEXT(U137,"mmmm")</f>
        <v>abril</v>
      </c>
      <c r="U137" s="9">
        <v>43937</v>
      </c>
      <c r="V137" s="7" t="s">
        <v>223</v>
      </c>
      <c r="W137" s="7" t="s">
        <v>73</v>
      </c>
      <c r="X137" s="7" t="s">
        <v>74</v>
      </c>
      <c r="Y137" s="7" t="s">
        <v>1016</v>
      </c>
      <c r="Z137" s="7">
        <v>14297554</v>
      </c>
      <c r="AA137" s="7"/>
      <c r="AB137" s="7">
        <v>112620</v>
      </c>
      <c r="AC137" s="5">
        <v>43938</v>
      </c>
      <c r="AD137" s="82">
        <v>56000000</v>
      </c>
      <c r="AE137" s="82">
        <v>0</v>
      </c>
      <c r="AF137" s="82">
        <v>0</v>
      </c>
      <c r="AG137" s="82">
        <v>0</v>
      </c>
      <c r="AH137" s="82">
        <f>+AD137+AE137+AF137+AG137</f>
        <v>56000000</v>
      </c>
      <c r="AI137" s="7" t="s">
        <v>77</v>
      </c>
      <c r="AJ137" s="5">
        <v>0</v>
      </c>
      <c r="AK137" s="7" t="s">
        <v>77</v>
      </c>
      <c r="AL137" s="5">
        <v>43937</v>
      </c>
      <c r="AM137" s="5">
        <v>44196</v>
      </c>
      <c r="AN137" s="17">
        <v>259</v>
      </c>
      <c r="AO137" s="7" t="s">
        <v>279</v>
      </c>
      <c r="AP137" s="7">
        <v>94486941</v>
      </c>
      <c r="AQ137" s="82">
        <v>0</v>
      </c>
      <c r="AR137" s="5">
        <v>0</v>
      </c>
      <c r="AS137" s="82">
        <v>0</v>
      </c>
      <c r="AT137" s="5">
        <v>0</v>
      </c>
      <c r="AU137" s="82">
        <v>0</v>
      </c>
      <c r="AV137" s="5">
        <v>0</v>
      </c>
      <c r="AW137" s="82">
        <v>0</v>
      </c>
      <c r="AX137" s="5">
        <v>0</v>
      </c>
      <c r="AY137" s="82">
        <v>0</v>
      </c>
      <c r="AZ137" s="5">
        <v>0</v>
      </c>
      <c r="BA137" s="82">
        <v>0</v>
      </c>
      <c r="BB137" s="5">
        <v>0</v>
      </c>
      <c r="BC137" s="82">
        <f t="shared" si="25"/>
        <v>56000000</v>
      </c>
      <c r="BD137" s="7">
        <v>0</v>
      </c>
      <c r="BE137" s="5">
        <v>0</v>
      </c>
      <c r="BF137" s="7">
        <v>0</v>
      </c>
      <c r="BG137" s="83">
        <v>0</v>
      </c>
      <c r="BH137" s="7">
        <v>0</v>
      </c>
      <c r="BI137" s="5">
        <v>0</v>
      </c>
      <c r="BJ137" s="7">
        <v>0</v>
      </c>
      <c r="BK137" s="1">
        <v>0</v>
      </c>
      <c r="BL137" s="7">
        <f>+BD137+BF137+BH137+BJ137+AN137</f>
        <v>259</v>
      </c>
    </row>
    <row r="138" spans="1:64" x14ac:dyDescent="0.25">
      <c r="A138" s="8" t="s">
        <v>58</v>
      </c>
      <c r="B138" s="8">
        <v>140</v>
      </c>
      <c r="C138" s="8" t="s">
        <v>59</v>
      </c>
      <c r="D138" s="8" t="s">
        <v>1058</v>
      </c>
      <c r="E138" s="8" t="s">
        <v>1059</v>
      </c>
      <c r="F138" s="7" t="str">
        <f t="shared" si="24"/>
        <v>abril</v>
      </c>
      <c r="G138" s="44">
        <v>43936</v>
      </c>
      <c r="H138" s="8" t="s">
        <v>113</v>
      </c>
      <c r="I138" s="8" t="s">
        <v>217</v>
      </c>
      <c r="J138" s="8" t="s">
        <v>84</v>
      </c>
      <c r="K138" s="8" t="s">
        <v>1060</v>
      </c>
      <c r="L138" s="8" t="s">
        <v>1061</v>
      </c>
      <c r="M138" s="8" t="s">
        <v>1062</v>
      </c>
      <c r="N138" s="84">
        <v>21019500</v>
      </c>
      <c r="O138" s="8">
        <v>29720</v>
      </c>
      <c r="P138" s="8" t="s">
        <v>105</v>
      </c>
      <c r="Q138" s="8" t="s">
        <v>69</v>
      </c>
      <c r="R138" s="7" t="s">
        <v>70</v>
      </c>
      <c r="S138" s="7" t="s">
        <v>1149</v>
      </c>
      <c r="T138" s="7" t="s">
        <v>843</v>
      </c>
      <c r="U138" s="9">
        <v>43959</v>
      </c>
      <c r="V138" s="7" t="s">
        <v>72</v>
      </c>
      <c r="W138" s="7" t="s">
        <v>73</v>
      </c>
      <c r="X138" s="7" t="s">
        <v>74</v>
      </c>
      <c r="Y138" s="7" t="s">
        <v>1150</v>
      </c>
      <c r="Z138" s="7">
        <v>900481705</v>
      </c>
      <c r="AA138" s="7">
        <v>1</v>
      </c>
      <c r="AB138" s="7">
        <v>134520</v>
      </c>
      <c r="AC138" s="5">
        <v>43963</v>
      </c>
      <c r="AD138" s="82">
        <v>21019500</v>
      </c>
      <c r="AE138" s="82">
        <v>0</v>
      </c>
      <c r="AF138" s="82">
        <v>0</v>
      </c>
      <c r="AG138" s="82">
        <v>0</v>
      </c>
      <c r="AH138" s="82">
        <f>+AD138+AE138+AF138+AG138</f>
        <v>21019500</v>
      </c>
      <c r="AI138" s="7" t="s">
        <v>76</v>
      </c>
      <c r="AJ138" s="5" t="s">
        <v>77</v>
      </c>
      <c r="AK138" s="7" t="s">
        <v>77</v>
      </c>
      <c r="AL138" s="5">
        <v>43963</v>
      </c>
      <c r="AM138" s="5">
        <v>44196</v>
      </c>
      <c r="AN138" s="17">
        <v>233</v>
      </c>
      <c r="AO138" s="7" t="s">
        <v>1151</v>
      </c>
      <c r="AP138" s="7">
        <v>79717103</v>
      </c>
      <c r="AQ138" s="82">
        <v>0</v>
      </c>
      <c r="AR138" s="5">
        <v>0</v>
      </c>
      <c r="AS138" s="82">
        <v>0</v>
      </c>
      <c r="AT138" s="5">
        <v>0</v>
      </c>
      <c r="AU138" s="82">
        <v>0</v>
      </c>
      <c r="AV138" s="5">
        <v>0</v>
      </c>
      <c r="AW138" s="82">
        <v>0</v>
      </c>
      <c r="AX138" s="5">
        <v>0</v>
      </c>
      <c r="AY138" s="82">
        <v>0</v>
      </c>
      <c r="AZ138" s="5">
        <v>0</v>
      </c>
      <c r="BA138" s="82">
        <v>0</v>
      </c>
      <c r="BB138" s="5">
        <v>0</v>
      </c>
      <c r="BC138" s="82">
        <f t="shared" si="25"/>
        <v>21019500</v>
      </c>
      <c r="BD138" s="7">
        <v>0</v>
      </c>
      <c r="BE138" s="5">
        <v>0</v>
      </c>
      <c r="BF138" s="7">
        <v>0</v>
      </c>
      <c r="BG138" s="83">
        <v>0</v>
      </c>
      <c r="BH138" s="7">
        <v>0</v>
      </c>
      <c r="BI138" s="5">
        <v>0</v>
      </c>
      <c r="BJ138" s="7">
        <v>0</v>
      </c>
      <c r="BK138" s="1">
        <v>0</v>
      </c>
      <c r="BL138" s="7">
        <f>+BD138+BF138+BH138+BJ138+AN138</f>
        <v>233</v>
      </c>
    </row>
    <row r="139" spans="1:64" x14ac:dyDescent="0.25">
      <c r="A139" s="8" t="s">
        <v>58</v>
      </c>
      <c r="B139" s="8">
        <v>123</v>
      </c>
      <c r="C139" s="8" t="s">
        <v>59</v>
      </c>
      <c r="D139" s="8" t="s">
        <v>1063</v>
      </c>
      <c r="E139" s="8" t="s">
        <v>1064</v>
      </c>
      <c r="F139" s="7" t="str">
        <f t="shared" si="24"/>
        <v>abril</v>
      </c>
      <c r="G139" s="44">
        <v>43938</v>
      </c>
      <c r="H139" s="8" t="s">
        <v>113</v>
      </c>
      <c r="I139" s="8" t="s">
        <v>442</v>
      </c>
      <c r="J139" s="8" t="s">
        <v>65</v>
      </c>
      <c r="K139" s="8" t="s">
        <v>1065</v>
      </c>
      <c r="L139" s="8">
        <v>43233200</v>
      </c>
      <c r="M139" s="8" t="s">
        <v>1066</v>
      </c>
      <c r="N139" s="84">
        <v>39527040</v>
      </c>
      <c r="O139" s="8">
        <v>30720</v>
      </c>
      <c r="P139" s="8" t="s">
        <v>200</v>
      </c>
      <c r="Q139" s="8" t="s">
        <v>69</v>
      </c>
      <c r="R139" s="7" t="s">
        <v>70</v>
      </c>
      <c r="S139" s="7" t="s">
        <v>1152</v>
      </c>
      <c r="T139" s="7" t="s">
        <v>843</v>
      </c>
      <c r="U139" s="9">
        <v>43962</v>
      </c>
      <c r="V139" s="7" t="s">
        <v>90</v>
      </c>
      <c r="W139" s="7" t="s">
        <v>73</v>
      </c>
      <c r="X139" s="7" t="s">
        <v>74</v>
      </c>
      <c r="Y139" s="7" t="s">
        <v>1153</v>
      </c>
      <c r="Z139" s="7">
        <v>830084433</v>
      </c>
      <c r="AA139" s="7">
        <v>7</v>
      </c>
      <c r="AB139" s="7">
        <v>135820</v>
      </c>
      <c r="AC139" s="5">
        <v>43965</v>
      </c>
      <c r="AD139" s="82">
        <v>39527040</v>
      </c>
      <c r="AE139" s="82">
        <v>0</v>
      </c>
      <c r="AF139" s="82">
        <v>0</v>
      </c>
      <c r="AG139" s="82">
        <v>0</v>
      </c>
      <c r="AH139" s="82">
        <f>+AD139+AE139+AF139+AG139</f>
        <v>39527040</v>
      </c>
      <c r="AI139" s="7" t="s">
        <v>77</v>
      </c>
      <c r="AJ139" s="5" t="s">
        <v>77</v>
      </c>
      <c r="AK139" s="7" t="s">
        <v>77</v>
      </c>
      <c r="AL139" s="5">
        <v>43965</v>
      </c>
      <c r="AM139" s="5">
        <v>43982</v>
      </c>
      <c r="AN139" s="17">
        <v>17</v>
      </c>
      <c r="AO139" s="7" t="s">
        <v>1154</v>
      </c>
      <c r="AP139" s="7">
        <v>36551065</v>
      </c>
      <c r="AQ139" s="82">
        <v>0</v>
      </c>
      <c r="AR139" s="5">
        <v>0</v>
      </c>
      <c r="AS139" s="82">
        <v>0</v>
      </c>
      <c r="AT139" s="5">
        <v>0</v>
      </c>
      <c r="AU139" s="82">
        <v>0</v>
      </c>
      <c r="AV139" s="5">
        <v>0</v>
      </c>
      <c r="AW139" s="82">
        <v>0</v>
      </c>
      <c r="AX139" s="5">
        <v>0</v>
      </c>
      <c r="AY139" s="82">
        <v>0</v>
      </c>
      <c r="AZ139" s="5">
        <v>0</v>
      </c>
      <c r="BA139" s="82">
        <v>0</v>
      </c>
      <c r="BB139" s="5">
        <v>0</v>
      </c>
      <c r="BC139" s="82">
        <f t="shared" si="25"/>
        <v>39527040</v>
      </c>
      <c r="BD139" s="7">
        <v>0</v>
      </c>
      <c r="BE139" s="5">
        <v>0</v>
      </c>
      <c r="BF139" s="7">
        <v>0</v>
      </c>
      <c r="BG139" s="83">
        <v>0</v>
      </c>
      <c r="BH139" s="7">
        <v>0</v>
      </c>
      <c r="BI139" s="5">
        <v>0</v>
      </c>
      <c r="BJ139" s="7">
        <v>0</v>
      </c>
      <c r="BK139" s="1">
        <v>0</v>
      </c>
      <c r="BL139" s="7">
        <f>+BD139+BF139+BH139+BJ139+AN139</f>
        <v>17</v>
      </c>
    </row>
    <row r="140" spans="1:64" x14ac:dyDescent="0.25">
      <c r="A140" s="7" t="s">
        <v>58</v>
      </c>
      <c r="B140" s="7">
        <v>158</v>
      </c>
      <c r="C140" s="7" t="s">
        <v>183</v>
      </c>
      <c r="D140" s="7" t="s">
        <v>1017</v>
      </c>
      <c r="E140" s="7" t="s">
        <v>1018</v>
      </c>
      <c r="F140" s="7" t="str">
        <f t="shared" si="24"/>
        <v>abril</v>
      </c>
      <c r="G140" s="5">
        <v>43941</v>
      </c>
      <c r="H140" s="7" t="s">
        <v>113</v>
      </c>
      <c r="I140" s="7" t="s">
        <v>217</v>
      </c>
      <c r="J140" s="7" t="s">
        <v>84</v>
      </c>
      <c r="K140" s="7" t="s">
        <v>1019</v>
      </c>
      <c r="L140" s="7" t="s">
        <v>1020</v>
      </c>
      <c r="M140" s="7" t="s">
        <v>1021</v>
      </c>
      <c r="N140" s="82">
        <v>15861170</v>
      </c>
      <c r="O140" s="7">
        <v>33620</v>
      </c>
      <c r="P140" s="7" t="s">
        <v>105</v>
      </c>
      <c r="Q140" s="7" t="s">
        <v>69</v>
      </c>
      <c r="R140" s="7" t="s">
        <v>70</v>
      </c>
      <c r="S140" s="7" t="s">
        <v>1219</v>
      </c>
      <c r="T140" s="7" t="s">
        <v>1126</v>
      </c>
      <c r="U140" s="9">
        <v>43959</v>
      </c>
      <c r="V140" s="7" t="s">
        <v>72</v>
      </c>
      <c r="W140" s="7" t="s">
        <v>73</v>
      </c>
      <c r="X140" s="7" t="s">
        <v>74</v>
      </c>
      <c r="Y140" s="7" t="s">
        <v>1220</v>
      </c>
      <c r="Z140" s="7">
        <v>900115635</v>
      </c>
      <c r="AA140" s="7">
        <v>6</v>
      </c>
      <c r="AB140" s="7">
        <v>135020</v>
      </c>
      <c r="AC140" s="5">
        <v>43963</v>
      </c>
      <c r="AD140" s="82">
        <v>15861160</v>
      </c>
      <c r="AE140" s="82">
        <v>0</v>
      </c>
      <c r="AF140" s="82">
        <v>0</v>
      </c>
      <c r="AG140" s="82">
        <v>0</v>
      </c>
      <c r="AH140" s="82">
        <v>15861160</v>
      </c>
      <c r="AI140" s="7" t="s">
        <v>77</v>
      </c>
      <c r="AJ140" s="5">
        <v>0</v>
      </c>
      <c r="AK140" s="7"/>
      <c r="AL140" s="5">
        <v>43959</v>
      </c>
      <c r="AM140" s="5">
        <v>44196</v>
      </c>
      <c r="AN140" s="17">
        <v>237</v>
      </c>
      <c r="AO140" s="7" t="s">
        <v>1221</v>
      </c>
      <c r="AP140" s="7">
        <v>79120027</v>
      </c>
      <c r="AQ140" s="82">
        <v>0</v>
      </c>
      <c r="AR140" s="5">
        <v>0</v>
      </c>
      <c r="AS140" s="82">
        <v>0</v>
      </c>
      <c r="AT140" s="5">
        <v>0</v>
      </c>
      <c r="AU140" s="82">
        <v>0</v>
      </c>
      <c r="AV140" s="5">
        <v>0</v>
      </c>
      <c r="AW140" s="82">
        <v>0</v>
      </c>
      <c r="AX140" s="5">
        <v>0</v>
      </c>
      <c r="AY140" s="82">
        <v>0</v>
      </c>
      <c r="AZ140" s="5">
        <v>0</v>
      </c>
      <c r="BA140" s="82">
        <v>0</v>
      </c>
      <c r="BB140" s="5">
        <v>0</v>
      </c>
      <c r="BC140" s="82">
        <f t="shared" si="25"/>
        <v>15861160</v>
      </c>
      <c r="BD140" s="7">
        <v>0</v>
      </c>
      <c r="BE140" s="5">
        <v>0</v>
      </c>
      <c r="BF140" s="7">
        <v>0</v>
      </c>
      <c r="BG140" s="83">
        <v>0</v>
      </c>
      <c r="BH140" s="7">
        <v>0</v>
      </c>
      <c r="BI140" s="5">
        <v>0</v>
      </c>
      <c r="BJ140" s="7">
        <v>0</v>
      </c>
      <c r="BK140" s="1">
        <v>0</v>
      </c>
      <c r="BL140" s="7">
        <v>237</v>
      </c>
    </row>
    <row r="141" spans="1:64" x14ac:dyDescent="0.25">
      <c r="A141" s="8" t="s">
        <v>58</v>
      </c>
      <c r="B141" s="8">
        <v>159</v>
      </c>
      <c r="C141" s="8" t="s">
        <v>59</v>
      </c>
      <c r="D141" s="8" t="s">
        <v>1067</v>
      </c>
      <c r="E141" s="8" t="s">
        <v>1068</v>
      </c>
      <c r="F141" s="7" t="str">
        <f t="shared" si="24"/>
        <v>abril</v>
      </c>
      <c r="G141" s="44">
        <v>43941</v>
      </c>
      <c r="H141" s="8" t="s">
        <v>113</v>
      </c>
      <c r="I141" s="8" t="s">
        <v>442</v>
      </c>
      <c r="J141" s="8" t="s">
        <v>84</v>
      </c>
      <c r="K141" s="8" t="s">
        <v>1069</v>
      </c>
      <c r="L141" s="8" t="s">
        <v>1070</v>
      </c>
      <c r="M141" s="8" t="s">
        <v>1071</v>
      </c>
      <c r="N141" s="84">
        <v>164810750</v>
      </c>
      <c r="O141" s="8">
        <v>33720</v>
      </c>
      <c r="P141" s="8" t="s">
        <v>1072</v>
      </c>
      <c r="Q141" s="8" t="s">
        <v>69</v>
      </c>
      <c r="R141" s="7" t="s">
        <v>70</v>
      </c>
      <c r="S141" s="7" t="s">
        <v>1155</v>
      </c>
      <c r="T141" s="7" t="s">
        <v>843</v>
      </c>
      <c r="U141" s="9">
        <v>43957</v>
      </c>
      <c r="V141" s="7" t="s">
        <v>72</v>
      </c>
      <c r="W141" s="7" t="s">
        <v>73</v>
      </c>
      <c r="X141" s="7" t="s">
        <v>74</v>
      </c>
      <c r="Y141" s="7" t="s">
        <v>1156</v>
      </c>
      <c r="Z141" s="7">
        <v>830025306</v>
      </c>
      <c r="AA141" s="7">
        <v>8</v>
      </c>
      <c r="AB141" s="7">
        <v>134620</v>
      </c>
      <c r="AC141" s="5">
        <v>43963</v>
      </c>
      <c r="AD141" s="82">
        <v>164810750</v>
      </c>
      <c r="AE141" s="82">
        <v>0</v>
      </c>
      <c r="AF141" s="82">
        <v>0</v>
      </c>
      <c r="AG141" s="82">
        <v>0</v>
      </c>
      <c r="AH141" s="82">
        <f>+AD141+AE141+AF141+AG141</f>
        <v>164810750</v>
      </c>
      <c r="AI141" s="7" t="s">
        <v>108</v>
      </c>
      <c r="AJ141" s="5">
        <v>43962</v>
      </c>
      <c r="AK141" s="7" t="s">
        <v>463</v>
      </c>
      <c r="AL141" s="5">
        <v>43963</v>
      </c>
      <c r="AM141" s="5">
        <v>44196</v>
      </c>
      <c r="AN141" s="17">
        <v>233</v>
      </c>
      <c r="AO141" s="7" t="s">
        <v>1157</v>
      </c>
      <c r="AP141" s="7">
        <v>19477329</v>
      </c>
      <c r="AQ141" s="82">
        <v>0</v>
      </c>
      <c r="AR141" s="5">
        <v>0</v>
      </c>
      <c r="AS141" s="82">
        <v>0</v>
      </c>
      <c r="AT141" s="5">
        <v>0</v>
      </c>
      <c r="AU141" s="82">
        <v>0</v>
      </c>
      <c r="AV141" s="5">
        <v>0</v>
      </c>
      <c r="AW141" s="82">
        <v>0</v>
      </c>
      <c r="AX141" s="5">
        <v>0</v>
      </c>
      <c r="AY141" s="82">
        <v>0</v>
      </c>
      <c r="AZ141" s="5">
        <v>0</v>
      </c>
      <c r="BA141" s="82">
        <v>0</v>
      </c>
      <c r="BB141" s="5">
        <v>0</v>
      </c>
      <c r="BC141" s="82">
        <f t="shared" si="25"/>
        <v>164810750</v>
      </c>
      <c r="BD141" s="7">
        <v>0</v>
      </c>
      <c r="BE141" s="5">
        <v>0</v>
      </c>
      <c r="BF141" s="7">
        <v>0</v>
      </c>
      <c r="BG141" s="83">
        <v>0</v>
      </c>
      <c r="BH141" s="7">
        <v>0</v>
      </c>
      <c r="BI141" s="5">
        <v>0</v>
      </c>
      <c r="BJ141" s="7">
        <v>0</v>
      </c>
      <c r="BK141" s="1">
        <v>0</v>
      </c>
      <c r="BL141" s="7">
        <f>+BD141+BF141+BH141+BJ141+AN141</f>
        <v>233</v>
      </c>
    </row>
    <row r="142" spans="1:64" x14ac:dyDescent="0.25">
      <c r="A142" s="7" t="s">
        <v>58</v>
      </c>
      <c r="B142" s="7">
        <v>98</v>
      </c>
      <c r="C142" s="7" t="s">
        <v>97</v>
      </c>
      <c r="D142" s="7" t="s">
        <v>803</v>
      </c>
      <c r="E142" s="7" t="s">
        <v>804</v>
      </c>
      <c r="F142" s="7" t="str">
        <f t="shared" si="24"/>
        <v>abril</v>
      </c>
      <c r="G142" s="9">
        <v>43942</v>
      </c>
      <c r="H142" s="7" t="s">
        <v>297</v>
      </c>
      <c r="I142" s="7" t="s">
        <v>393</v>
      </c>
      <c r="J142" s="7" t="s">
        <v>84</v>
      </c>
      <c r="K142" s="11" t="s">
        <v>805</v>
      </c>
      <c r="L142" s="7">
        <v>43201800</v>
      </c>
      <c r="M142" s="7" t="s">
        <v>802</v>
      </c>
      <c r="N142" s="82">
        <v>63493672</v>
      </c>
      <c r="O142" s="7">
        <v>33420</v>
      </c>
      <c r="P142" s="7" t="s">
        <v>105</v>
      </c>
      <c r="Q142" s="7" t="s">
        <v>69</v>
      </c>
      <c r="R142" s="7" t="s">
        <v>70</v>
      </c>
      <c r="S142" s="7" t="s">
        <v>1368</v>
      </c>
      <c r="T142" s="7" t="str">
        <f>TEXT(U142,"mmmm")</f>
        <v>junio</v>
      </c>
      <c r="U142" s="9">
        <v>44000</v>
      </c>
      <c r="V142" s="7" t="s">
        <v>90</v>
      </c>
      <c r="W142" s="7" t="s">
        <v>73</v>
      </c>
      <c r="X142" s="7" t="s">
        <v>74</v>
      </c>
      <c r="Y142" s="7" t="s">
        <v>1044</v>
      </c>
      <c r="Z142" s="7">
        <v>900471414</v>
      </c>
      <c r="AA142" s="7">
        <v>0</v>
      </c>
      <c r="AB142" s="7">
        <v>159720</v>
      </c>
      <c r="AC142" s="9">
        <v>44000</v>
      </c>
      <c r="AD142" s="82">
        <v>63492800</v>
      </c>
      <c r="AE142" s="82">
        <v>0</v>
      </c>
      <c r="AF142" s="82">
        <v>0</v>
      </c>
      <c r="AG142" s="82">
        <v>0</v>
      </c>
      <c r="AH142" s="82">
        <f>+AD142+AE142+AF142+AG142</f>
        <v>63492800</v>
      </c>
      <c r="AI142" s="7" t="s">
        <v>108</v>
      </c>
      <c r="AJ142" s="5">
        <v>44006</v>
      </c>
      <c r="AK142" s="7" t="s">
        <v>1364</v>
      </c>
      <c r="AL142" s="5">
        <v>44006</v>
      </c>
      <c r="AM142" s="5">
        <v>44196</v>
      </c>
      <c r="AN142" s="17">
        <f>+AM142-AL142</f>
        <v>190</v>
      </c>
      <c r="AO142" s="7" t="s">
        <v>1286</v>
      </c>
      <c r="AP142" s="7">
        <v>46373712</v>
      </c>
      <c r="AQ142" s="82">
        <v>0</v>
      </c>
      <c r="AR142" s="5">
        <v>0</v>
      </c>
      <c r="AS142" s="82">
        <v>0</v>
      </c>
      <c r="AT142" s="5">
        <v>0</v>
      </c>
      <c r="AU142" s="82">
        <v>0</v>
      </c>
      <c r="AV142" s="5">
        <v>0</v>
      </c>
      <c r="AW142" s="82">
        <v>0</v>
      </c>
      <c r="AX142" s="5">
        <v>0</v>
      </c>
      <c r="AY142" s="82">
        <v>0</v>
      </c>
      <c r="AZ142" s="5">
        <v>0</v>
      </c>
      <c r="BA142" s="82">
        <v>0</v>
      </c>
      <c r="BB142" s="5">
        <v>0</v>
      </c>
      <c r="BC142" s="82">
        <f t="shared" si="25"/>
        <v>63492800</v>
      </c>
      <c r="BD142" s="7">
        <v>0</v>
      </c>
      <c r="BE142" s="5">
        <v>0</v>
      </c>
      <c r="BF142" s="7">
        <v>0</v>
      </c>
      <c r="BG142" s="83">
        <v>0</v>
      </c>
      <c r="BH142" s="7">
        <v>0</v>
      </c>
      <c r="BI142" s="5">
        <v>0</v>
      </c>
      <c r="BJ142" s="7">
        <v>0</v>
      </c>
      <c r="BK142" s="1">
        <v>0</v>
      </c>
      <c r="BL142" s="7">
        <f>+BD142+BF142+BH142+BJ142+AN142</f>
        <v>190</v>
      </c>
    </row>
    <row r="143" spans="1:64" x14ac:dyDescent="0.25">
      <c r="A143" s="7" t="s">
        <v>58</v>
      </c>
      <c r="B143" s="7">
        <v>113</v>
      </c>
      <c r="C143" s="7" t="s">
        <v>183</v>
      </c>
      <c r="D143" s="7" t="s">
        <v>1022</v>
      </c>
      <c r="E143" s="7" t="s">
        <v>1023</v>
      </c>
      <c r="F143" s="7" t="str">
        <f t="shared" si="24"/>
        <v>abril</v>
      </c>
      <c r="G143" s="5">
        <v>43944</v>
      </c>
      <c r="H143" s="7" t="s">
        <v>113</v>
      </c>
      <c r="I143" s="7" t="s">
        <v>217</v>
      </c>
      <c r="J143" s="7" t="s">
        <v>65</v>
      </c>
      <c r="K143" s="7" t="s">
        <v>1024</v>
      </c>
      <c r="L143" s="7" t="s">
        <v>600</v>
      </c>
      <c r="M143" s="7" t="s">
        <v>67</v>
      </c>
      <c r="N143" s="82">
        <v>37000000</v>
      </c>
      <c r="O143" s="7">
        <v>33920</v>
      </c>
      <c r="P143" s="7" t="s">
        <v>554</v>
      </c>
      <c r="Q143" s="7" t="s">
        <v>69</v>
      </c>
      <c r="R143" s="7" t="s">
        <v>70</v>
      </c>
      <c r="S143" s="7" t="s">
        <v>1222</v>
      </c>
      <c r="T143" s="7" t="s">
        <v>1126</v>
      </c>
      <c r="U143" s="9">
        <v>43962</v>
      </c>
      <c r="V143" s="7" t="s">
        <v>72</v>
      </c>
      <c r="W143" s="7" t="s">
        <v>73</v>
      </c>
      <c r="X143" s="7" t="s">
        <v>74</v>
      </c>
      <c r="Y143" s="7" t="s">
        <v>1223</v>
      </c>
      <c r="Z143" s="43">
        <v>860519235</v>
      </c>
      <c r="AA143" s="7">
        <v>3</v>
      </c>
      <c r="AB143" s="7">
        <v>136020</v>
      </c>
      <c r="AC143" s="5">
        <v>43965</v>
      </c>
      <c r="AD143" s="82">
        <v>37000000</v>
      </c>
      <c r="AE143" s="82">
        <v>0</v>
      </c>
      <c r="AF143" s="82">
        <v>0</v>
      </c>
      <c r="AG143" s="82">
        <v>0</v>
      </c>
      <c r="AH143" s="82">
        <v>37000000</v>
      </c>
      <c r="AI143" s="7" t="s">
        <v>108</v>
      </c>
      <c r="AJ143" s="5">
        <v>43969</v>
      </c>
      <c r="AK143" s="7" t="s">
        <v>204</v>
      </c>
      <c r="AL143" s="5">
        <v>43962</v>
      </c>
      <c r="AM143" s="5">
        <v>44196</v>
      </c>
      <c r="AN143" s="17">
        <v>234</v>
      </c>
      <c r="AO143" s="7" t="s">
        <v>1224</v>
      </c>
      <c r="AP143" s="7">
        <v>80251761</v>
      </c>
      <c r="AQ143" s="82">
        <v>0</v>
      </c>
      <c r="AR143" s="5">
        <v>0</v>
      </c>
      <c r="AS143" s="82">
        <v>0</v>
      </c>
      <c r="AT143" s="5">
        <v>0</v>
      </c>
      <c r="AU143" s="82">
        <v>0</v>
      </c>
      <c r="AV143" s="5">
        <v>0</v>
      </c>
      <c r="AW143" s="82">
        <v>0</v>
      </c>
      <c r="AX143" s="5">
        <v>0</v>
      </c>
      <c r="AY143" s="82">
        <v>0</v>
      </c>
      <c r="AZ143" s="5">
        <v>0</v>
      </c>
      <c r="BA143" s="82">
        <v>0</v>
      </c>
      <c r="BB143" s="5">
        <v>0</v>
      </c>
      <c r="BC143" s="82">
        <f t="shared" si="25"/>
        <v>37000000</v>
      </c>
      <c r="BD143" s="7">
        <v>0</v>
      </c>
      <c r="BE143" s="5">
        <v>0</v>
      </c>
      <c r="BF143" s="7">
        <v>0</v>
      </c>
      <c r="BG143" s="83">
        <v>0</v>
      </c>
      <c r="BH143" s="7">
        <v>0</v>
      </c>
      <c r="BI143" s="5">
        <v>0</v>
      </c>
      <c r="BJ143" s="7">
        <v>0</v>
      </c>
      <c r="BK143" s="1">
        <v>0</v>
      </c>
      <c r="BL143" s="7">
        <v>234</v>
      </c>
    </row>
    <row r="144" spans="1:64" x14ac:dyDescent="0.25">
      <c r="A144" s="8" t="s">
        <v>58</v>
      </c>
      <c r="B144" s="8">
        <v>111</v>
      </c>
      <c r="C144" s="8" t="s">
        <v>59</v>
      </c>
      <c r="D144" s="8" t="s">
        <v>1073</v>
      </c>
      <c r="E144" s="8" t="s">
        <v>1074</v>
      </c>
      <c r="F144" s="7" t="str">
        <f t="shared" si="24"/>
        <v>abril</v>
      </c>
      <c r="G144" s="44">
        <v>43944</v>
      </c>
      <c r="H144" s="8" t="s">
        <v>63</v>
      </c>
      <c r="I144" s="8" t="s">
        <v>64</v>
      </c>
      <c r="J144" s="8" t="s">
        <v>65</v>
      </c>
      <c r="K144" s="8" t="s">
        <v>1075</v>
      </c>
      <c r="L144" s="8" t="s">
        <v>1076</v>
      </c>
      <c r="M144" s="8" t="s">
        <v>67</v>
      </c>
      <c r="N144" s="84">
        <v>35000000</v>
      </c>
      <c r="O144" s="8">
        <v>34020</v>
      </c>
      <c r="P144" s="8" t="s">
        <v>576</v>
      </c>
      <c r="Q144" s="8" t="s">
        <v>69</v>
      </c>
      <c r="R144" s="7" t="s">
        <v>70</v>
      </c>
      <c r="S144" s="7" t="s">
        <v>1158</v>
      </c>
      <c r="T144" s="7" t="s">
        <v>843</v>
      </c>
      <c r="U144" s="9">
        <v>43963</v>
      </c>
      <c r="V144" s="7" t="s">
        <v>72</v>
      </c>
      <c r="W144" s="7" t="s">
        <v>73</v>
      </c>
      <c r="X144" s="7" t="s">
        <v>74</v>
      </c>
      <c r="Y144" s="7" t="s">
        <v>1159</v>
      </c>
      <c r="Z144" s="7">
        <v>900710493</v>
      </c>
      <c r="AA144" s="7">
        <v>9</v>
      </c>
      <c r="AB144" s="7">
        <v>135120</v>
      </c>
      <c r="AC144" s="5">
        <v>43963</v>
      </c>
      <c r="AD144" s="82">
        <v>35000000</v>
      </c>
      <c r="AE144" s="82">
        <v>0</v>
      </c>
      <c r="AF144" s="82">
        <v>0</v>
      </c>
      <c r="AG144" s="82">
        <v>0</v>
      </c>
      <c r="AH144" s="82">
        <f>+AD144+AE144+AF144+AG144</f>
        <v>35000000</v>
      </c>
      <c r="AI144" s="7" t="s">
        <v>77</v>
      </c>
      <c r="AJ144" s="5" t="s">
        <v>77</v>
      </c>
      <c r="AK144" s="7" t="s">
        <v>77</v>
      </c>
      <c r="AL144" s="5">
        <v>43963</v>
      </c>
      <c r="AM144" s="5">
        <v>44196</v>
      </c>
      <c r="AN144" s="17">
        <v>233</v>
      </c>
      <c r="AO144" s="7" t="s">
        <v>1164</v>
      </c>
      <c r="AP144" s="7">
        <v>80251761</v>
      </c>
      <c r="AQ144" s="82">
        <v>0</v>
      </c>
      <c r="AR144" s="5">
        <v>0</v>
      </c>
      <c r="AS144" s="82">
        <v>0</v>
      </c>
      <c r="AT144" s="5">
        <v>0</v>
      </c>
      <c r="AU144" s="82">
        <v>0</v>
      </c>
      <c r="AV144" s="5">
        <v>0</v>
      </c>
      <c r="AW144" s="82">
        <v>0</v>
      </c>
      <c r="AX144" s="5">
        <v>0</v>
      </c>
      <c r="AY144" s="82">
        <v>0</v>
      </c>
      <c r="AZ144" s="5">
        <v>0</v>
      </c>
      <c r="BA144" s="82">
        <v>0</v>
      </c>
      <c r="BB144" s="5">
        <v>0</v>
      </c>
      <c r="BC144" s="82">
        <f t="shared" si="25"/>
        <v>35000000</v>
      </c>
      <c r="BD144" s="7">
        <v>0</v>
      </c>
      <c r="BE144" s="5">
        <v>0</v>
      </c>
      <c r="BF144" s="7">
        <v>0</v>
      </c>
      <c r="BG144" s="83">
        <v>0</v>
      </c>
      <c r="BH144" s="7">
        <v>0</v>
      </c>
      <c r="BI144" s="5">
        <v>0</v>
      </c>
      <c r="BJ144" s="7">
        <v>0</v>
      </c>
      <c r="BK144" s="1">
        <v>0</v>
      </c>
      <c r="BL144" s="7">
        <f>+BD144+BF144+BH144+BJ144+AN144</f>
        <v>233</v>
      </c>
    </row>
    <row r="145" spans="1:64" x14ac:dyDescent="0.25">
      <c r="A145" s="7" t="s">
        <v>58</v>
      </c>
      <c r="B145" s="7">
        <v>66</v>
      </c>
      <c r="C145" s="7" t="s">
        <v>183</v>
      </c>
      <c r="D145" s="7" t="s">
        <v>1025</v>
      </c>
      <c r="E145" s="7" t="s">
        <v>1026</v>
      </c>
      <c r="F145" s="7" t="str">
        <f t="shared" si="24"/>
        <v>abril</v>
      </c>
      <c r="G145" s="5">
        <v>43945</v>
      </c>
      <c r="H145" s="7" t="s">
        <v>63</v>
      </c>
      <c r="I145" s="7" t="s">
        <v>64</v>
      </c>
      <c r="J145" s="7" t="s">
        <v>65</v>
      </c>
      <c r="K145" s="7" t="s">
        <v>714</v>
      </c>
      <c r="L145" s="7" t="s">
        <v>705</v>
      </c>
      <c r="M145" s="7" t="s">
        <v>368</v>
      </c>
      <c r="N145" s="82">
        <v>7480000</v>
      </c>
      <c r="O145" s="7">
        <v>23120</v>
      </c>
      <c r="P145" s="7" t="s">
        <v>369</v>
      </c>
      <c r="Q145" s="7" t="s">
        <v>314</v>
      </c>
      <c r="R145" s="7" t="s">
        <v>840</v>
      </c>
      <c r="S145" s="7" t="s">
        <v>77</v>
      </c>
      <c r="T145" s="7" t="str">
        <f>TEXT(U145,"mmmm")</f>
        <v>enero</v>
      </c>
      <c r="U145" s="9">
        <v>0</v>
      </c>
      <c r="V145" s="7" t="s">
        <v>77</v>
      </c>
      <c r="W145" s="7" t="s">
        <v>77</v>
      </c>
      <c r="X145" s="7" t="s">
        <v>77</v>
      </c>
      <c r="Y145" s="7" t="s">
        <v>77</v>
      </c>
      <c r="Z145" s="7" t="s">
        <v>77</v>
      </c>
      <c r="AA145" s="7"/>
      <c r="AB145" s="7" t="s">
        <v>77</v>
      </c>
      <c r="AC145" s="5">
        <v>0</v>
      </c>
      <c r="AD145" s="82">
        <v>0</v>
      </c>
      <c r="AE145" s="82">
        <v>0</v>
      </c>
      <c r="AF145" s="82">
        <v>0</v>
      </c>
      <c r="AG145" s="82">
        <v>0</v>
      </c>
      <c r="AH145" s="82">
        <f>+AD145+AE145+AF145+AG145</f>
        <v>0</v>
      </c>
      <c r="AI145" s="7" t="s">
        <v>77</v>
      </c>
      <c r="AJ145" s="5">
        <v>0</v>
      </c>
      <c r="AK145" s="7" t="s">
        <v>77</v>
      </c>
      <c r="AL145" s="5">
        <v>0</v>
      </c>
      <c r="AM145" s="5">
        <v>0</v>
      </c>
      <c r="AN145" s="17">
        <v>0</v>
      </c>
      <c r="AO145" s="7" t="s">
        <v>77</v>
      </c>
      <c r="AP145" s="7" t="s">
        <v>77</v>
      </c>
      <c r="AQ145" s="82">
        <v>0</v>
      </c>
      <c r="AR145" s="5">
        <v>0</v>
      </c>
      <c r="AS145" s="82">
        <v>0</v>
      </c>
      <c r="AT145" s="5">
        <v>0</v>
      </c>
      <c r="AU145" s="82">
        <v>0</v>
      </c>
      <c r="AV145" s="5">
        <v>0</v>
      </c>
      <c r="AW145" s="82">
        <v>0</v>
      </c>
      <c r="AX145" s="5">
        <v>0</v>
      </c>
      <c r="AY145" s="82">
        <v>0</v>
      </c>
      <c r="AZ145" s="5">
        <v>0</v>
      </c>
      <c r="BA145" s="82">
        <v>0</v>
      </c>
      <c r="BB145" s="5">
        <v>0</v>
      </c>
      <c r="BC145" s="82">
        <f t="shared" si="25"/>
        <v>0</v>
      </c>
      <c r="BD145" s="7">
        <v>0</v>
      </c>
      <c r="BE145" s="5">
        <v>0</v>
      </c>
      <c r="BF145" s="7">
        <v>0</v>
      </c>
      <c r="BG145" s="83">
        <v>0</v>
      </c>
      <c r="BH145" s="7">
        <v>0</v>
      </c>
      <c r="BI145" s="5">
        <v>0</v>
      </c>
      <c r="BJ145" s="7">
        <v>0</v>
      </c>
      <c r="BK145" s="1">
        <v>0</v>
      </c>
      <c r="BL145" s="7">
        <f>+BD145+BF145+BH145+BJ145+AN145</f>
        <v>0</v>
      </c>
    </row>
    <row r="146" spans="1:64" x14ac:dyDescent="0.25">
      <c r="A146" s="7" t="s">
        <v>58</v>
      </c>
      <c r="B146" s="7">
        <v>110</v>
      </c>
      <c r="C146" s="7" t="s">
        <v>851</v>
      </c>
      <c r="D146" s="7" t="s">
        <v>1111</v>
      </c>
      <c r="E146" s="7" t="s">
        <v>1112</v>
      </c>
      <c r="F146" s="7" t="s">
        <v>615</v>
      </c>
      <c r="G146" s="5">
        <v>43945</v>
      </c>
      <c r="H146" s="7" t="s">
        <v>63</v>
      </c>
      <c r="I146" s="7" t="s">
        <v>64</v>
      </c>
      <c r="J146" s="7" t="s">
        <v>65</v>
      </c>
      <c r="K146" s="7" t="s">
        <v>1113</v>
      </c>
      <c r="L146" s="7" t="s">
        <v>1114</v>
      </c>
      <c r="M146" s="7" t="s">
        <v>1115</v>
      </c>
      <c r="N146" s="82">
        <v>37000000</v>
      </c>
      <c r="O146" s="7">
        <v>34420</v>
      </c>
      <c r="P146" s="7" t="s">
        <v>554</v>
      </c>
      <c r="Q146" s="54" t="s">
        <v>69</v>
      </c>
      <c r="R146" s="7" t="s">
        <v>70</v>
      </c>
      <c r="S146" s="7" t="s">
        <v>1279</v>
      </c>
      <c r="T146" s="7" t="str">
        <f>TEXT(U146,"mmmm")</f>
        <v>mayo</v>
      </c>
      <c r="U146" s="9">
        <v>43969</v>
      </c>
      <c r="V146" s="7" t="s">
        <v>90</v>
      </c>
      <c r="W146" s="7" t="s">
        <v>73</v>
      </c>
      <c r="X146" s="7" t="s">
        <v>77</v>
      </c>
      <c r="Y146" s="7" t="s">
        <v>1280</v>
      </c>
      <c r="Z146" s="2">
        <v>860000189</v>
      </c>
      <c r="AA146" s="7">
        <v>3</v>
      </c>
      <c r="AB146" s="7">
        <v>145120</v>
      </c>
      <c r="AC146" s="5">
        <v>0</v>
      </c>
      <c r="AD146" s="82">
        <v>37000000</v>
      </c>
      <c r="AE146" s="82">
        <v>0</v>
      </c>
      <c r="AF146" s="82">
        <v>0</v>
      </c>
      <c r="AG146" s="82">
        <v>0</v>
      </c>
      <c r="AH146" s="82">
        <f>+AD146+AE146+AF146+AG146</f>
        <v>37000000</v>
      </c>
      <c r="AI146" s="7" t="s">
        <v>76</v>
      </c>
      <c r="AJ146" s="5">
        <v>0</v>
      </c>
      <c r="AK146" s="7" t="s">
        <v>77</v>
      </c>
      <c r="AL146" s="5">
        <v>43969</v>
      </c>
      <c r="AM146" s="5">
        <v>44196</v>
      </c>
      <c r="AN146" s="17">
        <f>+AM146-AL146</f>
        <v>227</v>
      </c>
      <c r="AO146" s="7" t="s">
        <v>78</v>
      </c>
      <c r="AP146" s="7">
        <v>80251761</v>
      </c>
      <c r="AQ146" s="82">
        <v>0</v>
      </c>
      <c r="AR146" s="5">
        <v>0</v>
      </c>
      <c r="AS146" s="82">
        <v>0</v>
      </c>
      <c r="AT146" s="5">
        <v>0</v>
      </c>
      <c r="AU146" s="82">
        <v>0</v>
      </c>
      <c r="AV146" s="5">
        <v>0</v>
      </c>
      <c r="AW146" s="82">
        <v>0</v>
      </c>
      <c r="AX146" s="5">
        <v>0</v>
      </c>
      <c r="AY146" s="82">
        <v>0</v>
      </c>
      <c r="AZ146" s="5">
        <v>0</v>
      </c>
      <c r="BA146" s="82">
        <v>0</v>
      </c>
      <c r="BB146" s="5">
        <v>0</v>
      </c>
      <c r="BC146" s="82">
        <f t="shared" si="25"/>
        <v>37000000</v>
      </c>
      <c r="BD146" s="7">
        <v>0</v>
      </c>
      <c r="BE146" s="5">
        <v>0</v>
      </c>
      <c r="BF146" s="7">
        <v>0</v>
      </c>
      <c r="BG146" s="83">
        <v>0</v>
      </c>
      <c r="BH146" s="7">
        <v>0</v>
      </c>
      <c r="BI146" s="5">
        <v>0</v>
      </c>
      <c r="BJ146" s="7">
        <v>0</v>
      </c>
      <c r="BK146" s="1">
        <v>0</v>
      </c>
      <c r="BL146" s="7">
        <f>+BD146+BF146+BH146+BJ146+AN146</f>
        <v>227</v>
      </c>
    </row>
    <row r="147" spans="1:64" x14ac:dyDescent="0.25">
      <c r="A147" s="7" t="s">
        <v>58</v>
      </c>
      <c r="B147" s="51">
        <v>206</v>
      </c>
      <c r="C147" s="7" t="s">
        <v>183</v>
      </c>
      <c r="D147" s="7" t="s">
        <v>1235</v>
      </c>
      <c r="E147" s="7" t="s">
        <v>1236</v>
      </c>
      <c r="F147" s="7" t="str">
        <f t="shared" ref="F147:F156" si="26">TEXT(G147,"mmmm")</f>
        <v>abril</v>
      </c>
      <c r="G147" s="5">
        <v>43945</v>
      </c>
      <c r="H147" s="5" t="s">
        <v>63</v>
      </c>
      <c r="I147" s="7" t="s">
        <v>64</v>
      </c>
      <c r="J147" s="7" t="s">
        <v>65</v>
      </c>
      <c r="K147" s="7" t="s">
        <v>1237</v>
      </c>
      <c r="L147" s="7" t="s">
        <v>705</v>
      </c>
      <c r="M147" s="7" t="s">
        <v>368</v>
      </c>
      <c r="N147" s="82">
        <v>7208000</v>
      </c>
      <c r="O147" s="7">
        <v>23020</v>
      </c>
      <c r="P147" s="7" t="s">
        <v>369</v>
      </c>
      <c r="Q147" s="7" t="s">
        <v>69</v>
      </c>
      <c r="R147" s="2" t="s">
        <v>70</v>
      </c>
      <c r="S147" s="8" t="s">
        <v>1242</v>
      </c>
      <c r="T147" s="8" t="s">
        <v>1126</v>
      </c>
      <c r="U147" s="5">
        <v>43963</v>
      </c>
      <c r="V147" s="8" t="s">
        <v>371</v>
      </c>
      <c r="W147" s="8" t="s">
        <v>153</v>
      </c>
      <c r="X147" s="8" t="s">
        <v>886</v>
      </c>
      <c r="Y147" s="8" t="s">
        <v>1243</v>
      </c>
      <c r="Z147" s="8">
        <v>32299535</v>
      </c>
      <c r="AA147" s="48"/>
      <c r="AB147" s="48">
        <v>137620</v>
      </c>
      <c r="AC147" s="49">
        <v>43966</v>
      </c>
      <c r="AD147" s="82">
        <v>7208000</v>
      </c>
      <c r="AE147" s="82">
        <v>0</v>
      </c>
      <c r="AF147" s="82">
        <v>0</v>
      </c>
      <c r="AG147" s="82">
        <v>0</v>
      </c>
      <c r="AH147" s="82">
        <f>+AD147+AE147+AF147+AG147</f>
        <v>7208000</v>
      </c>
      <c r="AI147" s="8" t="s">
        <v>77</v>
      </c>
      <c r="AJ147" s="44">
        <v>0</v>
      </c>
      <c r="AK147" s="8" t="s">
        <v>77</v>
      </c>
      <c r="AL147" s="44">
        <v>43963</v>
      </c>
      <c r="AM147" s="5">
        <v>44196</v>
      </c>
      <c r="AN147" s="8">
        <v>233</v>
      </c>
      <c r="AO147" s="8" t="s">
        <v>1244</v>
      </c>
      <c r="AP147" s="8"/>
      <c r="AQ147" s="82">
        <v>0</v>
      </c>
      <c r="AR147" s="5">
        <v>0</v>
      </c>
      <c r="AS147" s="82">
        <v>0</v>
      </c>
      <c r="AT147" s="5">
        <v>0</v>
      </c>
      <c r="AU147" s="82">
        <v>0</v>
      </c>
      <c r="AV147" s="5">
        <v>0</v>
      </c>
      <c r="AW147" s="82">
        <v>0</v>
      </c>
      <c r="AX147" s="5">
        <v>0</v>
      </c>
      <c r="AY147" s="82">
        <v>0</v>
      </c>
      <c r="AZ147" s="5">
        <v>0</v>
      </c>
      <c r="BA147" s="82">
        <v>0</v>
      </c>
      <c r="BB147" s="5">
        <v>0</v>
      </c>
      <c r="BC147" s="82">
        <f t="shared" si="25"/>
        <v>7208000</v>
      </c>
      <c r="BD147" s="7">
        <v>0</v>
      </c>
      <c r="BE147" s="5">
        <v>0</v>
      </c>
      <c r="BF147" s="7">
        <v>0</v>
      </c>
      <c r="BG147" s="83">
        <v>0</v>
      </c>
      <c r="BH147" s="7">
        <v>0</v>
      </c>
      <c r="BI147" s="5">
        <v>0</v>
      </c>
      <c r="BJ147" s="7">
        <v>0</v>
      </c>
      <c r="BK147" s="1">
        <v>0</v>
      </c>
      <c r="BL147" s="7">
        <f>+BD147+BF147+BH147+BJ147+AN147</f>
        <v>233</v>
      </c>
    </row>
    <row r="148" spans="1:64" x14ac:dyDescent="0.25">
      <c r="A148" s="7" t="s">
        <v>58</v>
      </c>
      <c r="B148" s="7">
        <v>145</v>
      </c>
      <c r="C148" s="7" t="s">
        <v>97</v>
      </c>
      <c r="D148" s="7" t="s">
        <v>799</v>
      </c>
      <c r="E148" s="7" t="s">
        <v>800</v>
      </c>
      <c r="F148" s="7" t="str">
        <f t="shared" si="26"/>
        <v>abril</v>
      </c>
      <c r="G148" s="9">
        <v>43948</v>
      </c>
      <c r="H148" s="7" t="s">
        <v>113</v>
      </c>
      <c r="I148" s="7" t="s">
        <v>442</v>
      </c>
      <c r="J148" s="7" t="s">
        <v>84</v>
      </c>
      <c r="K148" s="11" t="s">
        <v>801</v>
      </c>
      <c r="L148" s="7">
        <v>43211700</v>
      </c>
      <c r="M148" s="7" t="s">
        <v>802</v>
      </c>
      <c r="N148" s="82">
        <v>834232637</v>
      </c>
      <c r="O148" s="7">
        <v>34220</v>
      </c>
      <c r="P148" s="7" t="s">
        <v>105</v>
      </c>
      <c r="Q148" s="7" t="s">
        <v>69</v>
      </c>
      <c r="R148" s="7" t="s">
        <v>70</v>
      </c>
      <c r="S148" s="7" t="s">
        <v>1208</v>
      </c>
      <c r="T148" s="7" t="s">
        <v>1126</v>
      </c>
      <c r="U148" s="9">
        <v>43956</v>
      </c>
      <c r="V148" s="7" t="s">
        <v>90</v>
      </c>
      <c r="W148" s="7" t="s">
        <v>73</v>
      </c>
      <c r="X148" s="7" t="s">
        <v>74</v>
      </c>
      <c r="Y148" s="7" t="s">
        <v>1209</v>
      </c>
      <c r="Z148" s="7">
        <v>830079892</v>
      </c>
      <c r="AA148" s="7">
        <v>4</v>
      </c>
      <c r="AB148" s="7">
        <v>127920</v>
      </c>
      <c r="AC148" s="5">
        <v>43956</v>
      </c>
      <c r="AD148" s="82">
        <v>834232637</v>
      </c>
      <c r="AE148" s="82">
        <v>0</v>
      </c>
      <c r="AF148" s="82">
        <v>0</v>
      </c>
      <c r="AG148" s="82">
        <v>0</v>
      </c>
      <c r="AH148" s="82">
        <v>834232637</v>
      </c>
      <c r="AI148" s="7" t="s">
        <v>77</v>
      </c>
      <c r="AJ148" s="5">
        <v>0</v>
      </c>
      <c r="AK148" s="7" t="s">
        <v>77</v>
      </c>
      <c r="AL148" s="5">
        <v>43965</v>
      </c>
      <c r="AM148" s="5">
        <v>43996</v>
      </c>
      <c r="AN148" s="17">
        <v>31</v>
      </c>
      <c r="AO148" s="7" t="s">
        <v>1202</v>
      </c>
      <c r="AP148" s="7" t="s">
        <v>77</v>
      </c>
      <c r="AQ148" s="82">
        <v>0</v>
      </c>
      <c r="AR148" s="5">
        <v>0</v>
      </c>
      <c r="AS148" s="82">
        <v>0</v>
      </c>
      <c r="AT148" s="5">
        <v>0</v>
      </c>
      <c r="AU148" s="82">
        <v>0</v>
      </c>
      <c r="AV148" s="5">
        <v>0</v>
      </c>
      <c r="AW148" s="82">
        <v>0</v>
      </c>
      <c r="AX148" s="5">
        <v>0</v>
      </c>
      <c r="AY148" s="82">
        <v>0</v>
      </c>
      <c r="AZ148" s="5">
        <v>0</v>
      </c>
      <c r="BA148" s="82">
        <v>0</v>
      </c>
      <c r="BB148" s="5">
        <v>0</v>
      </c>
      <c r="BC148" s="82">
        <f t="shared" si="25"/>
        <v>834232637</v>
      </c>
      <c r="BD148" s="7">
        <v>0</v>
      </c>
      <c r="BE148" s="5">
        <v>0</v>
      </c>
      <c r="BF148" s="7">
        <v>0</v>
      </c>
      <c r="BG148" s="83">
        <v>0</v>
      </c>
      <c r="BH148" s="7">
        <v>0</v>
      </c>
      <c r="BI148" s="5">
        <v>0</v>
      </c>
      <c r="BJ148" s="7">
        <v>0</v>
      </c>
      <c r="BK148" s="1">
        <v>0</v>
      </c>
      <c r="BL148" s="7">
        <v>31</v>
      </c>
    </row>
    <row r="149" spans="1:64" x14ac:dyDescent="0.25">
      <c r="A149" s="7" t="s">
        <v>58</v>
      </c>
      <c r="B149" s="7">
        <v>108</v>
      </c>
      <c r="C149" s="7" t="s">
        <v>183</v>
      </c>
      <c r="D149" s="7" t="s">
        <v>1027</v>
      </c>
      <c r="E149" s="7" t="s">
        <v>1028</v>
      </c>
      <c r="F149" s="7" t="str">
        <f t="shared" si="26"/>
        <v>abril</v>
      </c>
      <c r="G149" s="5">
        <v>43948</v>
      </c>
      <c r="H149" s="7" t="s">
        <v>63</v>
      </c>
      <c r="I149" s="7" t="s">
        <v>64</v>
      </c>
      <c r="J149" s="7" t="s">
        <v>65</v>
      </c>
      <c r="K149" s="7" t="s">
        <v>720</v>
      </c>
      <c r="L149" s="7" t="s">
        <v>705</v>
      </c>
      <c r="M149" s="7" t="s">
        <v>368</v>
      </c>
      <c r="N149" s="82">
        <v>3826000</v>
      </c>
      <c r="O149" s="7">
        <v>30920</v>
      </c>
      <c r="P149" s="7" t="s">
        <v>369</v>
      </c>
      <c r="Q149" s="7" t="s">
        <v>69</v>
      </c>
      <c r="R149" s="7" t="s">
        <v>70</v>
      </c>
      <c r="S149" s="7" t="s">
        <v>1225</v>
      </c>
      <c r="T149" s="7" t="s">
        <v>1126</v>
      </c>
      <c r="U149" s="9">
        <v>43965</v>
      </c>
      <c r="V149" s="7" t="s">
        <v>371</v>
      </c>
      <c r="W149" s="7" t="s">
        <v>153</v>
      </c>
      <c r="X149" s="7" t="s">
        <v>592</v>
      </c>
      <c r="Y149" s="7" t="s">
        <v>1226</v>
      </c>
      <c r="Z149" s="7">
        <v>24473480</v>
      </c>
      <c r="AA149" s="7">
        <v>9</v>
      </c>
      <c r="AB149" s="7">
        <v>135920</v>
      </c>
      <c r="AC149" s="5">
        <v>43965</v>
      </c>
      <c r="AD149" s="82">
        <v>3826000</v>
      </c>
      <c r="AE149" s="82">
        <v>0</v>
      </c>
      <c r="AF149" s="82">
        <v>0</v>
      </c>
      <c r="AG149" s="82">
        <v>0</v>
      </c>
      <c r="AH149" s="82">
        <v>3826000</v>
      </c>
      <c r="AI149" s="7" t="s">
        <v>77</v>
      </c>
      <c r="AJ149" s="5">
        <v>0</v>
      </c>
      <c r="AK149" s="7" t="s">
        <v>77</v>
      </c>
      <c r="AL149" s="5">
        <v>43965</v>
      </c>
      <c r="AM149" s="5">
        <v>44196</v>
      </c>
      <c r="AN149" s="17">
        <v>231</v>
      </c>
      <c r="AO149" s="7" t="s">
        <v>1227</v>
      </c>
      <c r="AP149" s="7">
        <v>1127385489</v>
      </c>
      <c r="AQ149" s="82">
        <v>0</v>
      </c>
      <c r="AR149" s="5">
        <v>0</v>
      </c>
      <c r="AS149" s="82">
        <v>0</v>
      </c>
      <c r="AT149" s="5">
        <v>0</v>
      </c>
      <c r="AU149" s="82">
        <v>0</v>
      </c>
      <c r="AV149" s="5">
        <v>0</v>
      </c>
      <c r="AW149" s="82">
        <v>0</v>
      </c>
      <c r="AX149" s="5">
        <v>0</v>
      </c>
      <c r="AY149" s="82">
        <v>0</v>
      </c>
      <c r="AZ149" s="5">
        <v>0</v>
      </c>
      <c r="BA149" s="82">
        <v>0</v>
      </c>
      <c r="BB149" s="5">
        <v>0</v>
      </c>
      <c r="BC149" s="82">
        <f t="shared" si="25"/>
        <v>3826000</v>
      </c>
      <c r="BD149" s="7">
        <v>0</v>
      </c>
      <c r="BE149" s="5">
        <v>0</v>
      </c>
      <c r="BF149" s="7">
        <v>0</v>
      </c>
      <c r="BG149" s="83">
        <v>0</v>
      </c>
      <c r="BH149" s="7">
        <v>0</v>
      </c>
      <c r="BI149" s="5">
        <v>0</v>
      </c>
      <c r="BJ149" s="7">
        <v>0</v>
      </c>
      <c r="BK149" s="1">
        <v>0</v>
      </c>
      <c r="BL149" s="7">
        <v>231</v>
      </c>
    </row>
    <row r="150" spans="1:64" x14ac:dyDescent="0.25">
      <c r="A150" s="7" t="s">
        <v>58</v>
      </c>
      <c r="B150" s="7">
        <v>119</v>
      </c>
      <c r="C150" s="7" t="s">
        <v>183</v>
      </c>
      <c r="D150" s="7" t="s">
        <v>1029</v>
      </c>
      <c r="E150" s="7" t="s">
        <v>1030</v>
      </c>
      <c r="F150" s="7" t="str">
        <f t="shared" si="26"/>
        <v>abril</v>
      </c>
      <c r="G150" s="5">
        <v>43948</v>
      </c>
      <c r="H150" s="7" t="s">
        <v>63</v>
      </c>
      <c r="I150" s="7" t="s">
        <v>64</v>
      </c>
      <c r="J150" s="7" t="s">
        <v>264</v>
      </c>
      <c r="K150" s="7" t="s">
        <v>1031</v>
      </c>
      <c r="L150" s="7">
        <v>72154066</v>
      </c>
      <c r="M150" s="7" t="s">
        <v>1032</v>
      </c>
      <c r="N150" s="82">
        <v>9000000</v>
      </c>
      <c r="O150" s="7">
        <v>31420</v>
      </c>
      <c r="P150" s="7" t="s">
        <v>554</v>
      </c>
      <c r="Q150" s="7" t="s">
        <v>69</v>
      </c>
      <c r="R150" s="7" t="s">
        <v>70</v>
      </c>
      <c r="S150" s="7" t="s">
        <v>1228</v>
      </c>
      <c r="T150" s="7" t="s">
        <v>1126</v>
      </c>
      <c r="U150" s="9">
        <v>43972</v>
      </c>
      <c r="V150" s="7" t="s">
        <v>72</v>
      </c>
      <c r="W150" s="7" t="s">
        <v>73</v>
      </c>
      <c r="X150" s="7" t="s">
        <v>74</v>
      </c>
      <c r="Y150" s="7" t="s">
        <v>1229</v>
      </c>
      <c r="Z150" s="7">
        <v>900343856</v>
      </c>
      <c r="AA150" s="7">
        <v>4</v>
      </c>
      <c r="AB150" s="7">
        <v>144320</v>
      </c>
      <c r="AC150" s="5">
        <v>43973</v>
      </c>
      <c r="AD150" s="82">
        <v>9000000</v>
      </c>
      <c r="AE150" s="82">
        <v>0</v>
      </c>
      <c r="AF150" s="82">
        <v>0</v>
      </c>
      <c r="AG150" s="82">
        <v>0</v>
      </c>
      <c r="AH150" s="82">
        <v>9000000</v>
      </c>
      <c r="AI150" s="7" t="s">
        <v>77</v>
      </c>
      <c r="AJ150" s="5">
        <v>0</v>
      </c>
      <c r="AK150" s="7" t="s">
        <v>77</v>
      </c>
      <c r="AL150" s="5">
        <v>43972</v>
      </c>
      <c r="AM150" s="5">
        <v>44196</v>
      </c>
      <c r="AN150" s="17">
        <v>224</v>
      </c>
      <c r="AO150" s="7" t="s">
        <v>279</v>
      </c>
      <c r="AP150" s="7">
        <v>94486941</v>
      </c>
      <c r="AQ150" s="82">
        <v>0</v>
      </c>
      <c r="AR150" s="5">
        <v>0</v>
      </c>
      <c r="AS150" s="82">
        <v>0</v>
      </c>
      <c r="AT150" s="5">
        <v>0</v>
      </c>
      <c r="AU150" s="82">
        <v>0</v>
      </c>
      <c r="AV150" s="5">
        <v>0</v>
      </c>
      <c r="AW150" s="82">
        <v>0</v>
      </c>
      <c r="AX150" s="5">
        <v>0</v>
      </c>
      <c r="AY150" s="82">
        <v>0</v>
      </c>
      <c r="AZ150" s="5">
        <v>0</v>
      </c>
      <c r="BA150" s="82">
        <v>0</v>
      </c>
      <c r="BB150" s="5">
        <v>0</v>
      </c>
      <c r="BC150" s="82">
        <f t="shared" si="25"/>
        <v>9000000</v>
      </c>
      <c r="BD150" s="7">
        <v>0</v>
      </c>
      <c r="BE150" s="5">
        <v>0</v>
      </c>
      <c r="BF150" s="7">
        <v>0</v>
      </c>
      <c r="BG150" s="83">
        <v>0</v>
      </c>
      <c r="BH150" s="7">
        <v>0</v>
      </c>
      <c r="BI150" s="5">
        <v>0</v>
      </c>
      <c r="BJ150" s="7">
        <v>0</v>
      </c>
      <c r="BK150" s="1">
        <v>0</v>
      </c>
      <c r="BL150" s="7">
        <v>224</v>
      </c>
    </row>
    <row r="151" spans="1:64" x14ac:dyDescent="0.25">
      <c r="A151" s="7" t="s">
        <v>58</v>
      </c>
      <c r="B151" s="7">
        <v>117</v>
      </c>
      <c r="C151" s="7" t="s">
        <v>97</v>
      </c>
      <c r="D151" s="7" t="s">
        <v>806</v>
      </c>
      <c r="E151" s="7" t="s">
        <v>807</v>
      </c>
      <c r="F151" s="7" t="str">
        <f t="shared" si="26"/>
        <v>abril</v>
      </c>
      <c r="G151" s="9">
        <v>43949</v>
      </c>
      <c r="H151" s="7" t="s">
        <v>63</v>
      </c>
      <c r="I151" s="7" t="s">
        <v>64</v>
      </c>
      <c r="J151" s="7" t="s">
        <v>65</v>
      </c>
      <c r="K151" s="11" t="s">
        <v>808</v>
      </c>
      <c r="L151" s="7">
        <v>40151510</v>
      </c>
      <c r="M151" s="7" t="s">
        <v>809</v>
      </c>
      <c r="N151" s="82">
        <v>4000000</v>
      </c>
      <c r="O151" s="7">
        <v>34520</v>
      </c>
      <c r="P151" s="7" t="s">
        <v>576</v>
      </c>
      <c r="Q151" s="7" t="s">
        <v>69</v>
      </c>
      <c r="R151" s="7" t="s">
        <v>70</v>
      </c>
      <c r="S151" s="7" t="s">
        <v>1210</v>
      </c>
      <c r="T151" s="7" t="s">
        <v>1126</v>
      </c>
      <c r="U151" s="9">
        <v>43971</v>
      </c>
      <c r="V151" s="7" t="s">
        <v>72</v>
      </c>
      <c r="W151" s="7" t="s">
        <v>308</v>
      </c>
      <c r="X151" s="7" t="s">
        <v>309</v>
      </c>
      <c r="Y151" s="7" t="s">
        <v>1211</v>
      </c>
      <c r="Z151" s="7">
        <v>37658917</v>
      </c>
      <c r="AA151" s="7" t="s">
        <v>77</v>
      </c>
      <c r="AB151" s="7">
        <v>143920</v>
      </c>
      <c r="AC151" s="5">
        <v>43972</v>
      </c>
      <c r="AD151" s="82">
        <v>3200000</v>
      </c>
      <c r="AE151" s="82">
        <v>0</v>
      </c>
      <c r="AF151" s="82">
        <v>0</v>
      </c>
      <c r="AG151" s="82">
        <v>0</v>
      </c>
      <c r="AH151" s="82">
        <v>3200000</v>
      </c>
      <c r="AI151" s="7" t="s">
        <v>77</v>
      </c>
      <c r="AJ151" s="5">
        <v>0</v>
      </c>
      <c r="AK151" s="7" t="s">
        <v>77</v>
      </c>
      <c r="AL151" s="5">
        <v>43971</v>
      </c>
      <c r="AM151" s="5">
        <v>44196</v>
      </c>
      <c r="AN151" s="17">
        <v>225</v>
      </c>
      <c r="AO151" s="7" t="s">
        <v>310</v>
      </c>
      <c r="AP151" s="7" t="s">
        <v>77</v>
      </c>
      <c r="AQ151" s="82">
        <v>0</v>
      </c>
      <c r="AR151" s="5">
        <v>0</v>
      </c>
      <c r="AS151" s="82">
        <v>0</v>
      </c>
      <c r="AT151" s="5">
        <v>0</v>
      </c>
      <c r="AU151" s="82">
        <v>0</v>
      </c>
      <c r="AV151" s="5">
        <v>0</v>
      </c>
      <c r="AW151" s="82">
        <v>0</v>
      </c>
      <c r="AX151" s="5">
        <v>0</v>
      </c>
      <c r="AY151" s="82">
        <v>0</v>
      </c>
      <c r="AZ151" s="5">
        <v>0</v>
      </c>
      <c r="BA151" s="82">
        <v>0</v>
      </c>
      <c r="BB151" s="5">
        <v>0</v>
      </c>
      <c r="BC151" s="82">
        <f t="shared" si="25"/>
        <v>3200000</v>
      </c>
      <c r="BD151" s="7">
        <v>0</v>
      </c>
      <c r="BE151" s="5">
        <v>0</v>
      </c>
      <c r="BF151" s="7">
        <v>0</v>
      </c>
      <c r="BG151" s="83">
        <v>0</v>
      </c>
      <c r="BH151" s="7">
        <v>0</v>
      </c>
      <c r="BI151" s="5">
        <v>0</v>
      </c>
      <c r="BJ151" s="7">
        <v>0</v>
      </c>
      <c r="BK151" s="1">
        <v>0</v>
      </c>
      <c r="BL151" s="7">
        <v>225</v>
      </c>
    </row>
    <row r="152" spans="1:64" x14ac:dyDescent="0.25">
      <c r="A152" s="7" t="s">
        <v>58</v>
      </c>
      <c r="B152" s="7">
        <v>115</v>
      </c>
      <c r="C152" s="7" t="s">
        <v>97</v>
      </c>
      <c r="D152" s="7" t="s">
        <v>810</v>
      </c>
      <c r="E152" s="7" t="s">
        <v>811</v>
      </c>
      <c r="F152" s="7" t="str">
        <f t="shared" si="26"/>
        <v>abril</v>
      </c>
      <c r="G152" s="9">
        <v>43949</v>
      </c>
      <c r="H152" s="7" t="s">
        <v>63</v>
      </c>
      <c r="I152" s="7" t="s">
        <v>64</v>
      </c>
      <c r="J152" s="7" t="s">
        <v>65</v>
      </c>
      <c r="K152" s="11" t="s">
        <v>812</v>
      </c>
      <c r="L152" s="7">
        <v>76111801</v>
      </c>
      <c r="M152" s="7" t="s">
        <v>813</v>
      </c>
      <c r="N152" s="82">
        <v>12000000</v>
      </c>
      <c r="O152" s="7">
        <v>34320</v>
      </c>
      <c r="P152" s="7" t="s">
        <v>576</v>
      </c>
      <c r="Q152" s="7" t="s">
        <v>69</v>
      </c>
      <c r="R152" s="7" t="s">
        <v>70</v>
      </c>
      <c r="S152" s="7" t="s">
        <v>1212</v>
      </c>
      <c r="T152" s="7" t="s">
        <v>1126</v>
      </c>
      <c r="U152" s="9">
        <v>43973</v>
      </c>
      <c r="V152" s="7" t="s">
        <v>72</v>
      </c>
      <c r="W152" s="7" t="s">
        <v>91</v>
      </c>
      <c r="X152" s="7" t="s">
        <v>77</v>
      </c>
      <c r="Y152" s="7" t="s">
        <v>1213</v>
      </c>
      <c r="Z152" s="7">
        <v>800250589</v>
      </c>
      <c r="AA152" s="7">
        <v>1</v>
      </c>
      <c r="AB152" s="7">
        <v>144220</v>
      </c>
      <c r="AC152" s="5">
        <v>43973</v>
      </c>
      <c r="AD152" s="82">
        <v>12000000</v>
      </c>
      <c r="AE152" s="82">
        <v>0</v>
      </c>
      <c r="AF152" s="82">
        <v>0</v>
      </c>
      <c r="AG152" s="82">
        <v>0</v>
      </c>
      <c r="AH152" s="82">
        <v>12000000</v>
      </c>
      <c r="AI152" s="7" t="s">
        <v>77</v>
      </c>
      <c r="AJ152" s="5">
        <v>0</v>
      </c>
      <c r="AK152" s="7" t="s">
        <v>77</v>
      </c>
      <c r="AL152" s="5">
        <v>43973</v>
      </c>
      <c r="AM152" s="5">
        <v>44196</v>
      </c>
      <c r="AN152" s="17">
        <v>223</v>
      </c>
      <c r="AO152" s="7" t="s">
        <v>550</v>
      </c>
      <c r="AP152" s="7" t="s">
        <v>77</v>
      </c>
      <c r="AQ152" s="82">
        <v>0</v>
      </c>
      <c r="AR152" s="5">
        <v>0</v>
      </c>
      <c r="AS152" s="82">
        <v>0</v>
      </c>
      <c r="AT152" s="5">
        <v>0</v>
      </c>
      <c r="AU152" s="82">
        <v>0</v>
      </c>
      <c r="AV152" s="5">
        <v>0</v>
      </c>
      <c r="AW152" s="82">
        <v>0</v>
      </c>
      <c r="AX152" s="5">
        <v>0</v>
      </c>
      <c r="AY152" s="82">
        <v>0</v>
      </c>
      <c r="AZ152" s="5">
        <v>0</v>
      </c>
      <c r="BA152" s="82">
        <v>0</v>
      </c>
      <c r="BB152" s="5">
        <v>0</v>
      </c>
      <c r="BC152" s="82">
        <f t="shared" si="25"/>
        <v>12000000</v>
      </c>
      <c r="BD152" s="7">
        <v>0</v>
      </c>
      <c r="BE152" s="5">
        <v>0</v>
      </c>
      <c r="BF152" s="7">
        <v>0</v>
      </c>
      <c r="BG152" s="83">
        <v>0</v>
      </c>
      <c r="BH152" s="7">
        <v>0</v>
      </c>
      <c r="BI152" s="5">
        <v>0</v>
      </c>
      <c r="BJ152" s="7">
        <v>0</v>
      </c>
      <c r="BK152" s="1">
        <v>0</v>
      </c>
      <c r="BL152" s="7">
        <v>223</v>
      </c>
    </row>
    <row r="153" spans="1:64" x14ac:dyDescent="0.25">
      <c r="A153" s="8" t="s">
        <v>58</v>
      </c>
      <c r="B153" s="8">
        <v>120</v>
      </c>
      <c r="C153" s="8" t="s">
        <v>59</v>
      </c>
      <c r="D153" s="8" t="s">
        <v>1077</v>
      </c>
      <c r="E153" s="8" t="s">
        <v>1078</v>
      </c>
      <c r="F153" s="7" t="str">
        <f t="shared" si="26"/>
        <v>abril</v>
      </c>
      <c r="G153" s="44">
        <v>43949</v>
      </c>
      <c r="H153" s="8" t="s">
        <v>113</v>
      </c>
      <c r="I153" s="8" t="s">
        <v>196</v>
      </c>
      <c r="J153" s="8" t="s">
        <v>208</v>
      </c>
      <c r="K153" s="8" t="s">
        <v>1079</v>
      </c>
      <c r="L153" s="8">
        <v>82121506</v>
      </c>
      <c r="M153" s="8" t="s">
        <v>444</v>
      </c>
      <c r="N153" s="84">
        <v>6000000</v>
      </c>
      <c r="O153" s="8">
        <v>34620</v>
      </c>
      <c r="P153" s="8" t="s">
        <v>267</v>
      </c>
      <c r="Q153" s="8" t="s">
        <v>69</v>
      </c>
      <c r="R153" s="7" t="s">
        <v>70</v>
      </c>
      <c r="S153" s="7" t="s">
        <v>1160</v>
      </c>
      <c r="T153" s="7" t="s">
        <v>843</v>
      </c>
      <c r="U153" s="9">
        <v>43970</v>
      </c>
      <c r="V153" s="7" t="s">
        <v>196</v>
      </c>
      <c r="W153" s="7" t="s">
        <v>73</v>
      </c>
      <c r="X153" s="7" t="s">
        <v>74</v>
      </c>
      <c r="Y153" s="7" t="s">
        <v>1161</v>
      </c>
      <c r="Z153" s="7">
        <v>830001113</v>
      </c>
      <c r="AA153" s="7">
        <v>1</v>
      </c>
      <c r="AB153" s="7">
        <v>142120</v>
      </c>
      <c r="AC153" s="5">
        <v>43971</v>
      </c>
      <c r="AD153" s="82">
        <v>6000000</v>
      </c>
      <c r="AE153" s="82">
        <v>0</v>
      </c>
      <c r="AF153" s="82">
        <v>0</v>
      </c>
      <c r="AG153" s="82">
        <v>0</v>
      </c>
      <c r="AH153" s="82">
        <f>+AD153+AE153+AF153+AG153</f>
        <v>6000000</v>
      </c>
      <c r="AI153" s="7" t="s">
        <v>77</v>
      </c>
      <c r="AJ153" s="5" t="s">
        <v>77</v>
      </c>
      <c r="AK153" s="7" t="s">
        <v>77</v>
      </c>
      <c r="AL153" s="5">
        <v>43971</v>
      </c>
      <c r="AM153" s="5">
        <v>44196</v>
      </c>
      <c r="AN153" s="17">
        <v>225</v>
      </c>
      <c r="AO153" s="7" t="s">
        <v>1165</v>
      </c>
      <c r="AP153" s="7">
        <v>39774921</v>
      </c>
      <c r="AQ153" s="82">
        <v>0</v>
      </c>
      <c r="AR153" s="5">
        <v>0</v>
      </c>
      <c r="AS153" s="82">
        <v>0</v>
      </c>
      <c r="AT153" s="5">
        <v>0</v>
      </c>
      <c r="AU153" s="82">
        <v>0</v>
      </c>
      <c r="AV153" s="5">
        <v>0</v>
      </c>
      <c r="AW153" s="82">
        <v>0</v>
      </c>
      <c r="AX153" s="5">
        <v>0</v>
      </c>
      <c r="AY153" s="82">
        <v>0</v>
      </c>
      <c r="AZ153" s="5">
        <v>0</v>
      </c>
      <c r="BA153" s="82">
        <v>0</v>
      </c>
      <c r="BB153" s="5">
        <v>0</v>
      </c>
      <c r="BC153" s="82">
        <f t="shared" si="25"/>
        <v>6000000</v>
      </c>
      <c r="BD153" s="7">
        <v>0</v>
      </c>
      <c r="BE153" s="5">
        <v>0</v>
      </c>
      <c r="BF153" s="7">
        <v>0</v>
      </c>
      <c r="BG153" s="83">
        <v>0</v>
      </c>
      <c r="BH153" s="7">
        <v>0</v>
      </c>
      <c r="BI153" s="5">
        <v>0</v>
      </c>
      <c r="BJ153" s="7">
        <v>0</v>
      </c>
      <c r="BK153" s="1">
        <v>0</v>
      </c>
      <c r="BL153" s="7">
        <f>+BD153+BF153+BH153+BJ153+AN153</f>
        <v>225</v>
      </c>
    </row>
    <row r="154" spans="1:64" x14ac:dyDescent="0.25">
      <c r="A154" s="8" t="s">
        <v>58</v>
      </c>
      <c r="B154" s="8">
        <v>163</v>
      </c>
      <c r="C154" s="8" t="s">
        <v>59</v>
      </c>
      <c r="D154" s="8" t="s">
        <v>1080</v>
      </c>
      <c r="E154" s="8" t="s">
        <v>1081</v>
      </c>
      <c r="F154" s="7" t="str">
        <f t="shared" si="26"/>
        <v>abril</v>
      </c>
      <c r="G154" s="44">
        <v>43949</v>
      </c>
      <c r="H154" s="8" t="s">
        <v>113</v>
      </c>
      <c r="I154" s="8" t="s">
        <v>442</v>
      </c>
      <c r="J154" s="8" t="s">
        <v>84</v>
      </c>
      <c r="K154" s="8" t="s">
        <v>1082</v>
      </c>
      <c r="L154" s="8">
        <v>81111800</v>
      </c>
      <c r="M154" s="8" t="s">
        <v>1062</v>
      </c>
      <c r="N154" s="84">
        <v>27274380</v>
      </c>
      <c r="O154" s="8">
        <v>34820</v>
      </c>
      <c r="P154" s="8" t="s">
        <v>105</v>
      </c>
      <c r="Q154" s="8" t="s">
        <v>69</v>
      </c>
      <c r="R154" s="7" t="s">
        <v>70</v>
      </c>
      <c r="S154" s="7" t="s">
        <v>1162</v>
      </c>
      <c r="T154" s="7" t="s">
        <v>843</v>
      </c>
      <c r="U154" s="9">
        <v>43962</v>
      </c>
      <c r="V154" s="7" t="s">
        <v>90</v>
      </c>
      <c r="W154" s="7" t="s">
        <v>73</v>
      </c>
      <c r="X154" s="7" t="s">
        <v>74</v>
      </c>
      <c r="Y154" s="7" t="s">
        <v>1163</v>
      </c>
      <c r="Z154" s="7">
        <v>800114672</v>
      </c>
      <c r="AA154" s="7">
        <v>1</v>
      </c>
      <c r="AB154" s="7">
        <v>135620</v>
      </c>
      <c r="AC154" s="5">
        <v>43964</v>
      </c>
      <c r="AD154" s="82">
        <v>27274380</v>
      </c>
      <c r="AE154" s="82">
        <v>0</v>
      </c>
      <c r="AF154" s="82">
        <v>0</v>
      </c>
      <c r="AG154" s="82">
        <v>0</v>
      </c>
      <c r="AH154" s="82">
        <f>+AD154+AE154+AF154+AG154</f>
        <v>27274380</v>
      </c>
      <c r="AI154" s="7" t="s">
        <v>108</v>
      </c>
      <c r="AJ154" s="5" t="s">
        <v>1110</v>
      </c>
      <c r="AK154" s="7"/>
      <c r="AL154" s="5">
        <v>43964</v>
      </c>
      <c r="AM154" s="5">
        <v>43995</v>
      </c>
      <c r="AN154" s="17">
        <v>31</v>
      </c>
      <c r="AO154" s="7" t="s">
        <v>1166</v>
      </c>
      <c r="AP154" s="7">
        <v>79597516</v>
      </c>
      <c r="AQ154" s="82">
        <v>0</v>
      </c>
      <c r="AR154" s="5">
        <v>0</v>
      </c>
      <c r="AS154" s="82">
        <v>0</v>
      </c>
      <c r="AT154" s="5">
        <v>0</v>
      </c>
      <c r="AU154" s="82">
        <v>0</v>
      </c>
      <c r="AV154" s="5">
        <v>0</v>
      </c>
      <c r="AW154" s="82">
        <v>0</v>
      </c>
      <c r="AX154" s="5">
        <v>0</v>
      </c>
      <c r="AY154" s="82">
        <v>0</v>
      </c>
      <c r="AZ154" s="5">
        <v>0</v>
      </c>
      <c r="BA154" s="82">
        <v>0</v>
      </c>
      <c r="BB154" s="5">
        <v>0</v>
      </c>
      <c r="BC154" s="82">
        <f t="shared" si="25"/>
        <v>27274380</v>
      </c>
      <c r="BD154" s="7">
        <v>0</v>
      </c>
      <c r="BE154" s="5">
        <v>0</v>
      </c>
      <c r="BF154" s="7">
        <v>0</v>
      </c>
      <c r="BG154" s="83">
        <v>0</v>
      </c>
      <c r="BH154" s="7">
        <v>0</v>
      </c>
      <c r="BI154" s="5">
        <v>0</v>
      </c>
      <c r="BJ154" s="7">
        <v>0</v>
      </c>
      <c r="BK154" s="1">
        <v>0</v>
      </c>
      <c r="BL154" s="7">
        <f>+BD154+BF154+BH154+BJ154+AN154</f>
        <v>31</v>
      </c>
    </row>
    <row r="155" spans="1:64" x14ac:dyDescent="0.25">
      <c r="A155" s="8" t="s">
        <v>58</v>
      </c>
      <c r="B155" s="8">
        <v>160</v>
      </c>
      <c r="C155" s="8" t="s">
        <v>59</v>
      </c>
      <c r="D155" s="8" t="s">
        <v>1083</v>
      </c>
      <c r="E155" s="8" t="s">
        <v>1084</v>
      </c>
      <c r="F155" s="7" t="str">
        <f t="shared" si="26"/>
        <v>abril</v>
      </c>
      <c r="G155" s="44">
        <v>43951</v>
      </c>
      <c r="H155" s="8" t="s">
        <v>113</v>
      </c>
      <c r="I155" s="8" t="s">
        <v>442</v>
      </c>
      <c r="J155" s="8" t="s">
        <v>84</v>
      </c>
      <c r="K155" s="8" t="s">
        <v>1085</v>
      </c>
      <c r="L155" s="8">
        <v>43233200</v>
      </c>
      <c r="M155" s="8" t="s">
        <v>1066</v>
      </c>
      <c r="N155" s="84">
        <v>5593000</v>
      </c>
      <c r="O155" s="8">
        <v>34920</v>
      </c>
      <c r="P155" s="8" t="s">
        <v>87</v>
      </c>
      <c r="Q155" s="8" t="s">
        <v>69</v>
      </c>
      <c r="R155" s="7" t="s">
        <v>70</v>
      </c>
      <c r="S155" s="7" t="s">
        <v>1349</v>
      </c>
      <c r="T155" s="7" t="s">
        <v>1340</v>
      </c>
      <c r="U155" s="9">
        <v>43986</v>
      </c>
      <c r="V155" s="7" t="s">
        <v>90</v>
      </c>
      <c r="W155" s="7" t="s">
        <v>73</v>
      </c>
      <c r="X155" s="7" t="s">
        <v>74</v>
      </c>
      <c r="Y155" s="7" t="s">
        <v>1350</v>
      </c>
      <c r="Z155" s="7">
        <v>830084433</v>
      </c>
      <c r="AA155" s="7">
        <v>7</v>
      </c>
      <c r="AB155" s="7">
        <v>150220</v>
      </c>
      <c r="AC155" s="5">
        <v>43986</v>
      </c>
      <c r="AD155" s="82">
        <v>5593000</v>
      </c>
      <c r="AE155" s="82">
        <v>0</v>
      </c>
      <c r="AF155" s="82">
        <v>0</v>
      </c>
      <c r="AG155" s="82">
        <v>0</v>
      </c>
      <c r="AH155" s="82">
        <v>5593000</v>
      </c>
      <c r="AI155" s="7" t="s">
        <v>77</v>
      </c>
      <c r="AJ155" s="5">
        <v>0</v>
      </c>
      <c r="AK155" s="7" t="s">
        <v>77</v>
      </c>
      <c r="AL155" s="5">
        <v>43986</v>
      </c>
      <c r="AM155" s="5">
        <v>44016</v>
      </c>
      <c r="AN155" s="17">
        <v>30</v>
      </c>
      <c r="AO155" s="7" t="s">
        <v>1151</v>
      </c>
      <c r="AP155" s="7">
        <v>79717103</v>
      </c>
      <c r="AQ155" s="82">
        <v>0</v>
      </c>
      <c r="AR155" s="5">
        <v>0</v>
      </c>
      <c r="AS155" s="82">
        <v>0</v>
      </c>
      <c r="AT155" s="5">
        <v>0</v>
      </c>
      <c r="AU155" s="82">
        <v>0</v>
      </c>
      <c r="AV155" s="5">
        <v>0</v>
      </c>
      <c r="AW155" s="82">
        <v>0</v>
      </c>
      <c r="AX155" s="5">
        <v>0</v>
      </c>
      <c r="AY155" s="82">
        <v>0</v>
      </c>
      <c r="AZ155" s="5">
        <v>0</v>
      </c>
      <c r="BA155" s="82">
        <v>0</v>
      </c>
      <c r="BB155" s="5">
        <v>0</v>
      </c>
      <c r="BC155" s="82">
        <f t="shared" si="25"/>
        <v>5593000</v>
      </c>
      <c r="BD155" s="7">
        <v>0</v>
      </c>
      <c r="BE155" s="5">
        <v>0</v>
      </c>
      <c r="BF155" s="7">
        <v>0</v>
      </c>
      <c r="BG155" s="83">
        <v>0</v>
      </c>
      <c r="BH155" s="7">
        <v>0</v>
      </c>
      <c r="BI155" s="5">
        <v>0</v>
      </c>
      <c r="BJ155" s="7">
        <v>0</v>
      </c>
      <c r="BK155" s="1">
        <v>0</v>
      </c>
      <c r="BL155" s="7">
        <v>30</v>
      </c>
    </row>
    <row r="156" spans="1:64" x14ac:dyDescent="0.25">
      <c r="A156" s="8" t="s">
        <v>58</v>
      </c>
      <c r="B156" s="8">
        <v>148</v>
      </c>
      <c r="C156" s="8" t="s">
        <v>59</v>
      </c>
      <c r="D156" s="8" t="s">
        <v>1086</v>
      </c>
      <c r="E156" s="8" t="s">
        <v>1087</v>
      </c>
      <c r="F156" s="7" t="str">
        <f t="shared" si="26"/>
        <v>abril</v>
      </c>
      <c r="G156" s="44">
        <v>43951</v>
      </c>
      <c r="H156" s="8" t="s">
        <v>297</v>
      </c>
      <c r="I156" s="8" t="s">
        <v>393</v>
      </c>
      <c r="J156" s="8" t="s">
        <v>84</v>
      </c>
      <c r="K156" s="8" t="s">
        <v>1088</v>
      </c>
      <c r="L156" s="8" t="s">
        <v>1089</v>
      </c>
      <c r="M156" s="8" t="s">
        <v>1090</v>
      </c>
      <c r="N156" s="84">
        <v>253911463</v>
      </c>
      <c r="O156" s="8">
        <v>35120</v>
      </c>
      <c r="P156" s="8" t="s">
        <v>87</v>
      </c>
      <c r="Q156" s="8" t="s">
        <v>69</v>
      </c>
      <c r="R156" s="7" t="s">
        <v>70</v>
      </c>
      <c r="S156" s="7" t="s">
        <v>1351</v>
      </c>
      <c r="T156" s="7" t="s">
        <v>1340</v>
      </c>
      <c r="U156" s="9">
        <v>44006</v>
      </c>
      <c r="V156" s="7" t="s">
        <v>90</v>
      </c>
      <c r="W156" s="7" t="s">
        <v>73</v>
      </c>
      <c r="X156" s="7" t="s">
        <v>74</v>
      </c>
      <c r="Y156" s="7" t="s">
        <v>1352</v>
      </c>
      <c r="Z156" s="7">
        <v>830500329</v>
      </c>
      <c r="AA156" s="7">
        <v>4</v>
      </c>
      <c r="AB156" s="7">
        <v>166920</v>
      </c>
      <c r="AC156" s="5">
        <v>44007</v>
      </c>
      <c r="AD156" s="82">
        <v>253910300</v>
      </c>
      <c r="AE156" s="82">
        <v>0</v>
      </c>
      <c r="AF156" s="82">
        <v>0</v>
      </c>
      <c r="AG156" s="82">
        <v>0</v>
      </c>
      <c r="AH156" s="82">
        <v>253910300</v>
      </c>
      <c r="AI156" s="7" t="s">
        <v>108</v>
      </c>
      <c r="AJ156" s="5">
        <v>44012</v>
      </c>
      <c r="AK156" s="7" t="s">
        <v>463</v>
      </c>
      <c r="AL156" s="5">
        <v>44012</v>
      </c>
      <c r="AM156" s="5">
        <v>44073</v>
      </c>
      <c r="AN156" s="17">
        <v>61</v>
      </c>
      <c r="AO156" s="7" t="s">
        <v>1353</v>
      </c>
      <c r="AP156" s="7">
        <v>79787263</v>
      </c>
      <c r="AQ156" s="82">
        <v>0</v>
      </c>
      <c r="AR156" s="5">
        <v>0</v>
      </c>
      <c r="AS156" s="82">
        <v>0</v>
      </c>
      <c r="AT156" s="5">
        <v>0</v>
      </c>
      <c r="AU156" s="82">
        <v>0</v>
      </c>
      <c r="AV156" s="5">
        <v>0</v>
      </c>
      <c r="AW156" s="82">
        <v>0</v>
      </c>
      <c r="AX156" s="5">
        <v>0</v>
      </c>
      <c r="AY156" s="82">
        <v>0</v>
      </c>
      <c r="AZ156" s="5">
        <v>0</v>
      </c>
      <c r="BA156" s="82">
        <v>0</v>
      </c>
      <c r="BB156" s="5">
        <v>0</v>
      </c>
      <c r="BC156" s="82">
        <f t="shared" si="25"/>
        <v>253910300</v>
      </c>
      <c r="BD156" s="7">
        <v>0</v>
      </c>
      <c r="BE156" s="5">
        <v>0</v>
      </c>
      <c r="BF156" s="7">
        <v>0</v>
      </c>
      <c r="BG156" s="83">
        <v>0</v>
      </c>
      <c r="BH156" s="7">
        <v>0</v>
      </c>
      <c r="BI156" s="5">
        <v>0</v>
      </c>
      <c r="BJ156" s="7">
        <v>0</v>
      </c>
      <c r="BK156" s="1">
        <v>0</v>
      </c>
      <c r="BL156" s="7">
        <v>61</v>
      </c>
    </row>
    <row r="157" spans="1:64" x14ac:dyDescent="0.25">
      <c r="A157" s="7" t="s">
        <v>58</v>
      </c>
      <c r="B157" s="7">
        <v>114</v>
      </c>
      <c r="C157" s="7" t="s">
        <v>851</v>
      </c>
      <c r="D157" s="7" t="s">
        <v>1116</v>
      </c>
      <c r="E157" s="7" t="s">
        <v>1117</v>
      </c>
      <c r="F157" s="7" t="s">
        <v>615</v>
      </c>
      <c r="G157" s="5">
        <v>43951</v>
      </c>
      <c r="H157" s="7" t="s">
        <v>297</v>
      </c>
      <c r="I157" s="7" t="s">
        <v>393</v>
      </c>
      <c r="J157" s="7" t="s">
        <v>65</v>
      </c>
      <c r="K157" s="7" t="s">
        <v>1118</v>
      </c>
      <c r="L157" s="7">
        <v>25172504</v>
      </c>
      <c r="M157" s="7" t="s">
        <v>1118</v>
      </c>
      <c r="N157" s="82">
        <v>40050000</v>
      </c>
      <c r="O157" s="7">
        <v>35020</v>
      </c>
      <c r="P157" s="7" t="s">
        <v>1119</v>
      </c>
      <c r="Q157" s="7" t="s">
        <v>69</v>
      </c>
      <c r="R157" s="7" t="s">
        <v>70</v>
      </c>
      <c r="S157" s="7" t="s">
        <v>1369</v>
      </c>
      <c r="T157" s="7" t="str">
        <f>TEXT(U157,"mmmm")</f>
        <v>junio</v>
      </c>
      <c r="U157" s="9">
        <v>44005</v>
      </c>
      <c r="V157" s="7" t="s">
        <v>371</v>
      </c>
      <c r="W157" s="7" t="s">
        <v>91</v>
      </c>
      <c r="X157" s="7" t="s">
        <v>77</v>
      </c>
      <c r="Y157" s="7" t="s">
        <v>1370</v>
      </c>
      <c r="Z157" s="7" t="s">
        <v>1371</v>
      </c>
      <c r="AA157" s="7" t="s">
        <v>77</v>
      </c>
      <c r="AB157" s="7">
        <v>169620</v>
      </c>
      <c r="AC157" s="5">
        <v>44008</v>
      </c>
      <c r="AD157" s="82">
        <v>40050000</v>
      </c>
      <c r="AE157" s="82">
        <v>0</v>
      </c>
      <c r="AF157" s="82">
        <v>0</v>
      </c>
      <c r="AG157" s="82">
        <v>0</v>
      </c>
      <c r="AH157" s="82">
        <v>40050000</v>
      </c>
      <c r="AI157" s="7" t="s">
        <v>108</v>
      </c>
      <c r="AJ157" s="5">
        <v>0</v>
      </c>
      <c r="AK157" s="7" t="s">
        <v>854</v>
      </c>
      <c r="AL157" s="5">
        <v>44008</v>
      </c>
      <c r="AM157" s="5">
        <v>44196</v>
      </c>
      <c r="AN157" s="17">
        <v>210</v>
      </c>
      <c r="AO157" s="7" t="s">
        <v>78</v>
      </c>
      <c r="AP157" s="7">
        <v>80251761</v>
      </c>
      <c r="AQ157" s="82">
        <v>0</v>
      </c>
      <c r="AR157" s="5">
        <v>0</v>
      </c>
      <c r="AS157" s="82">
        <v>0</v>
      </c>
      <c r="AT157" s="5">
        <v>0</v>
      </c>
      <c r="AU157" s="82">
        <v>0</v>
      </c>
      <c r="AV157" s="5">
        <v>0</v>
      </c>
      <c r="AW157" s="82">
        <v>0</v>
      </c>
      <c r="AX157" s="5">
        <v>0</v>
      </c>
      <c r="AY157" s="82">
        <v>0</v>
      </c>
      <c r="AZ157" s="5">
        <v>0</v>
      </c>
      <c r="BA157" s="82">
        <v>0</v>
      </c>
      <c r="BB157" s="5">
        <v>0</v>
      </c>
      <c r="BC157" s="82">
        <f t="shared" si="25"/>
        <v>40050000</v>
      </c>
      <c r="BD157" s="7">
        <v>0</v>
      </c>
      <c r="BE157" s="5">
        <v>0</v>
      </c>
      <c r="BF157" s="7">
        <v>0</v>
      </c>
      <c r="BG157" s="83">
        <v>0</v>
      </c>
      <c r="BH157" s="7">
        <v>0</v>
      </c>
      <c r="BI157" s="5">
        <v>0</v>
      </c>
      <c r="BJ157" s="7">
        <v>0</v>
      </c>
      <c r="BK157" s="1">
        <v>0</v>
      </c>
      <c r="BL157" s="7">
        <v>210</v>
      </c>
    </row>
    <row r="158" spans="1:64" x14ac:dyDescent="0.25">
      <c r="A158" s="7" t="s">
        <v>294</v>
      </c>
      <c r="B158" s="51">
        <v>210</v>
      </c>
      <c r="C158" s="7" t="s">
        <v>183</v>
      </c>
      <c r="D158" s="7" t="s">
        <v>1238</v>
      </c>
      <c r="E158" s="7">
        <v>77546</v>
      </c>
      <c r="F158" s="7" t="str">
        <f t="shared" ref="F158:F166" si="27">TEXT(G158,"mmmm")</f>
        <v>mayo</v>
      </c>
      <c r="G158" s="5">
        <v>43955</v>
      </c>
      <c r="H158" s="7" t="s">
        <v>297</v>
      </c>
      <c r="I158" s="7" t="s">
        <v>298</v>
      </c>
      <c r="J158" s="7" t="s">
        <v>65</v>
      </c>
      <c r="K158" s="7" t="s">
        <v>1239</v>
      </c>
      <c r="L158" s="7" t="s">
        <v>1240</v>
      </c>
      <c r="M158" s="7" t="s">
        <v>1241</v>
      </c>
      <c r="N158" s="82">
        <v>7500000</v>
      </c>
      <c r="O158" s="7">
        <v>35220</v>
      </c>
      <c r="P158" s="7" t="s">
        <v>625</v>
      </c>
      <c r="Q158" s="7" t="s">
        <v>69</v>
      </c>
      <c r="R158" s="2" t="s">
        <v>70</v>
      </c>
      <c r="S158" s="8" t="s">
        <v>1245</v>
      </c>
      <c r="T158" s="8" t="s">
        <v>1126</v>
      </c>
      <c r="U158" s="5">
        <v>43951</v>
      </c>
      <c r="V158" s="8" t="s">
        <v>346</v>
      </c>
      <c r="W158" s="8" t="s">
        <v>189</v>
      </c>
      <c r="X158" s="8" t="s">
        <v>190</v>
      </c>
      <c r="Y158" s="8" t="s">
        <v>1246</v>
      </c>
      <c r="Z158" s="8">
        <v>83003794</v>
      </c>
      <c r="AA158" s="48">
        <v>6</v>
      </c>
      <c r="AB158" s="48">
        <v>124520</v>
      </c>
      <c r="AC158" s="49">
        <v>43955</v>
      </c>
      <c r="AD158" s="82">
        <v>7140000</v>
      </c>
      <c r="AE158" s="82">
        <v>0</v>
      </c>
      <c r="AF158" s="82">
        <v>0</v>
      </c>
      <c r="AG158" s="82">
        <v>0</v>
      </c>
      <c r="AH158" s="82">
        <f>+AD158+AE158+AF158+AG158</f>
        <v>7140000</v>
      </c>
      <c r="AI158" s="8" t="s">
        <v>77</v>
      </c>
      <c r="AJ158" s="44">
        <v>0</v>
      </c>
      <c r="AK158" s="8" t="s">
        <v>77</v>
      </c>
      <c r="AL158" s="44">
        <v>43951</v>
      </c>
      <c r="AM158" s="5">
        <v>43964</v>
      </c>
      <c r="AN158" s="8">
        <v>13</v>
      </c>
      <c r="AO158" s="8" t="s">
        <v>193</v>
      </c>
      <c r="AP158" s="8">
        <v>1095787871</v>
      </c>
      <c r="AQ158" s="82">
        <v>0</v>
      </c>
      <c r="AR158" s="5">
        <v>0</v>
      </c>
      <c r="AS158" s="82">
        <v>0</v>
      </c>
      <c r="AT158" s="5">
        <v>0</v>
      </c>
      <c r="AU158" s="82">
        <v>0</v>
      </c>
      <c r="AV158" s="5">
        <v>0</v>
      </c>
      <c r="AW158" s="82">
        <v>0</v>
      </c>
      <c r="AX158" s="5">
        <v>0</v>
      </c>
      <c r="AY158" s="82">
        <v>0</v>
      </c>
      <c r="AZ158" s="5">
        <v>0</v>
      </c>
      <c r="BA158" s="82">
        <v>0</v>
      </c>
      <c r="BB158" s="5">
        <v>0</v>
      </c>
      <c r="BC158" s="82">
        <f t="shared" si="25"/>
        <v>7140000</v>
      </c>
      <c r="BD158" s="7">
        <v>0</v>
      </c>
      <c r="BE158" s="5">
        <v>0</v>
      </c>
      <c r="BF158" s="7">
        <v>0</v>
      </c>
      <c r="BG158" s="83">
        <v>0</v>
      </c>
      <c r="BH158" s="7">
        <v>0</v>
      </c>
      <c r="BI158" s="5">
        <v>0</v>
      </c>
      <c r="BJ158" s="7">
        <v>0</v>
      </c>
      <c r="BK158" s="1">
        <v>0</v>
      </c>
      <c r="BL158" s="7">
        <f>+BD158+BF158+BH158+BJ158+AN158</f>
        <v>13</v>
      </c>
    </row>
    <row r="159" spans="1:64" x14ac:dyDescent="0.25">
      <c r="A159" s="8" t="s">
        <v>58</v>
      </c>
      <c r="B159" s="8">
        <v>122</v>
      </c>
      <c r="C159" s="8" t="s">
        <v>59</v>
      </c>
      <c r="D159" s="53" t="s">
        <v>1263</v>
      </c>
      <c r="E159" s="8" t="s">
        <v>1133</v>
      </c>
      <c r="F159" s="7" t="str">
        <f t="shared" si="27"/>
        <v>mayo</v>
      </c>
      <c r="G159" s="44">
        <v>43971</v>
      </c>
      <c r="H159" s="8" t="s">
        <v>63</v>
      </c>
      <c r="I159" s="8" t="s">
        <v>64</v>
      </c>
      <c r="J159" s="8" t="s">
        <v>242</v>
      </c>
      <c r="K159" s="8" t="s">
        <v>1134</v>
      </c>
      <c r="L159" s="8" t="s">
        <v>1135</v>
      </c>
      <c r="M159" s="8" t="s">
        <v>1136</v>
      </c>
      <c r="N159" s="84">
        <v>14135000</v>
      </c>
      <c r="O159" s="8">
        <v>30620</v>
      </c>
      <c r="P159" s="8" t="s">
        <v>751</v>
      </c>
      <c r="Q159" s="8" t="s">
        <v>69</v>
      </c>
      <c r="R159" s="7" t="s">
        <v>70</v>
      </c>
      <c r="S159" s="7" t="s">
        <v>1354</v>
      </c>
      <c r="T159" s="7" t="s">
        <v>1340</v>
      </c>
      <c r="U159" s="9">
        <v>43991</v>
      </c>
      <c r="V159" s="7" t="s">
        <v>872</v>
      </c>
      <c r="W159" s="7" t="s">
        <v>73</v>
      </c>
      <c r="X159" s="7" t="s">
        <v>74</v>
      </c>
      <c r="Y159" s="7" t="s">
        <v>1355</v>
      </c>
      <c r="Z159" s="79">
        <v>901253156</v>
      </c>
      <c r="AA159" s="7">
        <v>4</v>
      </c>
      <c r="AB159" s="7">
        <v>54820</v>
      </c>
      <c r="AC159" s="5">
        <v>43993</v>
      </c>
      <c r="AD159" s="82">
        <v>11000000</v>
      </c>
      <c r="AE159" s="82">
        <v>0</v>
      </c>
      <c r="AF159" s="82">
        <v>0</v>
      </c>
      <c r="AG159" s="82">
        <v>0</v>
      </c>
      <c r="AH159" s="82">
        <f>+AD159+AE159+AF159+AG159</f>
        <v>11000000</v>
      </c>
      <c r="AI159" s="7" t="s">
        <v>77</v>
      </c>
      <c r="AJ159" s="5">
        <v>0</v>
      </c>
      <c r="AK159" s="7" t="s">
        <v>77</v>
      </c>
      <c r="AL159" s="5">
        <v>43993</v>
      </c>
      <c r="AM159" s="5">
        <v>44180</v>
      </c>
      <c r="AN159" s="17">
        <f>+AM159-AL159</f>
        <v>187</v>
      </c>
      <c r="AO159" s="7" t="s">
        <v>1096</v>
      </c>
      <c r="AP159" s="7">
        <v>79292555</v>
      </c>
      <c r="AQ159" s="82">
        <v>0</v>
      </c>
      <c r="AR159" s="5">
        <v>0</v>
      </c>
      <c r="AS159" s="82">
        <v>0</v>
      </c>
      <c r="AT159" s="5">
        <v>0</v>
      </c>
      <c r="AU159" s="82">
        <v>0</v>
      </c>
      <c r="AV159" s="5">
        <v>0</v>
      </c>
      <c r="AW159" s="82">
        <v>0</v>
      </c>
      <c r="AX159" s="5">
        <v>0</v>
      </c>
      <c r="AY159" s="82">
        <v>0</v>
      </c>
      <c r="AZ159" s="5">
        <v>0</v>
      </c>
      <c r="BA159" s="82">
        <v>0</v>
      </c>
      <c r="BB159" s="5">
        <v>0</v>
      </c>
      <c r="BC159" s="82">
        <f t="shared" si="25"/>
        <v>11000000</v>
      </c>
      <c r="BD159" s="7">
        <v>0</v>
      </c>
      <c r="BE159" s="5">
        <v>0</v>
      </c>
      <c r="BF159" s="7">
        <v>0</v>
      </c>
      <c r="BG159" s="83">
        <v>0</v>
      </c>
      <c r="BH159" s="7">
        <v>0</v>
      </c>
      <c r="BI159" s="5">
        <v>0</v>
      </c>
      <c r="BJ159" s="7">
        <v>0</v>
      </c>
      <c r="BK159" s="1">
        <v>0</v>
      </c>
      <c r="BL159" s="7">
        <f>+BD159+BF159+BH159+BJ159+AN159</f>
        <v>187</v>
      </c>
    </row>
    <row r="160" spans="1:64" x14ac:dyDescent="0.25">
      <c r="A160" s="8" t="s">
        <v>58</v>
      </c>
      <c r="B160" s="8">
        <v>146</v>
      </c>
      <c r="C160" s="8" t="s">
        <v>59</v>
      </c>
      <c r="D160" s="53" t="s">
        <v>1264</v>
      </c>
      <c r="E160" s="8" t="s">
        <v>1137</v>
      </c>
      <c r="F160" s="7" t="str">
        <f t="shared" si="27"/>
        <v>mayo</v>
      </c>
      <c r="G160" s="44">
        <v>43971</v>
      </c>
      <c r="H160" s="8" t="s">
        <v>63</v>
      </c>
      <c r="I160" s="8" t="s">
        <v>64</v>
      </c>
      <c r="J160" s="8" t="s">
        <v>235</v>
      </c>
      <c r="K160" s="8" t="s">
        <v>1138</v>
      </c>
      <c r="L160" s="8">
        <v>72151704</v>
      </c>
      <c r="M160" s="8" t="s">
        <v>1139</v>
      </c>
      <c r="N160" s="84">
        <v>16018590</v>
      </c>
      <c r="O160" s="8">
        <v>30220</v>
      </c>
      <c r="P160" s="8" t="s">
        <v>1140</v>
      </c>
      <c r="Q160" s="8" t="s">
        <v>69</v>
      </c>
      <c r="R160" s="7" t="s">
        <v>70</v>
      </c>
      <c r="S160" s="7" t="s">
        <v>1356</v>
      </c>
      <c r="T160" s="7" t="s">
        <v>1340</v>
      </c>
      <c r="U160" s="9">
        <v>44007</v>
      </c>
      <c r="V160" s="7" t="s">
        <v>872</v>
      </c>
      <c r="W160" s="7" t="s">
        <v>73</v>
      </c>
      <c r="X160" s="7" t="s">
        <v>74</v>
      </c>
      <c r="Y160" s="7" t="s">
        <v>1357</v>
      </c>
      <c r="Z160" s="79">
        <v>900219363</v>
      </c>
      <c r="AA160" s="7">
        <v>5</v>
      </c>
      <c r="AB160" s="7">
        <v>167620</v>
      </c>
      <c r="AC160" s="5">
        <v>44007</v>
      </c>
      <c r="AD160" s="82">
        <v>15501396</v>
      </c>
      <c r="AE160" s="82">
        <v>0</v>
      </c>
      <c r="AF160" s="82">
        <v>0</v>
      </c>
      <c r="AG160" s="82">
        <v>0</v>
      </c>
      <c r="AH160" s="82">
        <f>+AD160+AE160+AF160+AG160</f>
        <v>15501396</v>
      </c>
      <c r="AI160" s="7" t="s">
        <v>108</v>
      </c>
      <c r="AJ160" s="5" t="s">
        <v>1110</v>
      </c>
      <c r="AK160" s="7" t="s">
        <v>77</v>
      </c>
      <c r="AL160" s="5">
        <v>44007</v>
      </c>
      <c r="AM160" s="5">
        <v>44196</v>
      </c>
      <c r="AN160" s="17">
        <f>+AM160-AL160</f>
        <v>189</v>
      </c>
      <c r="AO160" s="7" t="s">
        <v>1358</v>
      </c>
      <c r="AP160" s="7">
        <v>75035031</v>
      </c>
      <c r="AQ160" s="82">
        <v>0</v>
      </c>
      <c r="AR160" s="5">
        <v>0</v>
      </c>
      <c r="AS160" s="82">
        <v>0</v>
      </c>
      <c r="AT160" s="5">
        <v>0</v>
      </c>
      <c r="AU160" s="82">
        <v>0</v>
      </c>
      <c r="AV160" s="5">
        <v>0</v>
      </c>
      <c r="AW160" s="82">
        <v>0</v>
      </c>
      <c r="AX160" s="5">
        <v>0</v>
      </c>
      <c r="AY160" s="82">
        <v>0</v>
      </c>
      <c r="AZ160" s="5">
        <v>0</v>
      </c>
      <c r="BA160" s="82">
        <v>0</v>
      </c>
      <c r="BB160" s="5">
        <v>0</v>
      </c>
      <c r="BC160" s="82">
        <f t="shared" si="25"/>
        <v>15501396</v>
      </c>
      <c r="BD160" s="7">
        <v>0</v>
      </c>
      <c r="BE160" s="5">
        <v>0</v>
      </c>
      <c r="BF160" s="7">
        <v>0</v>
      </c>
      <c r="BG160" s="83">
        <v>0</v>
      </c>
      <c r="BH160" s="7">
        <v>0</v>
      </c>
      <c r="BI160" s="5">
        <v>0</v>
      </c>
      <c r="BJ160" s="7">
        <v>0</v>
      </c>
      <c r="BK160" s="1">
        <v>0</v>
      </c>
      <c r="BL160" s="7">
        <f>+BD160+BF160+BH160+BJ160+AN160</f>
        <v>189</v>
      </c>
    </row>
    <row r="161" spans="1:64" x14ac:dyDescent="0.25">
      <c r="A161" s="7" t="s">
        <v>58</v>
      </c>
      <c r="B161" s="7">
        <v>128</v>
      </c>
      <c r="C161" s="7" t="s">
        <v>851</v>
      </c>
      <c r="D161" s="7" t="s">
        <v>1127</v>
      </c>
      <c r="E161" s="7" t="s">
        <v>1123</v>
      </c>
      <c r="F161" s="7" t="str">
        <f t="shared" si="27"/>
        <v>mayo</v>
      </c>
      <c r="G161" s="44">
        <v>43972</v>
      </c>
      <c r="H161" s="7" t="s">
        <v>113</v>
      </c>
      <c r="I161" s="7" t="s">
        <v>217</v>
      </c>
      <c r="J161" s="7" t="s">
        <v>242</v>
      </c>
      <c r="K161" s="8" t="s">
        <v>1128</v>
      </c>
      <c r="L161" s="7" t="s">
        <v>1129</v>
      </c>
      <c r="M161" s="8" t="s">
        <v>1130</v>
      </c>
      <c r="N161" s="86">
        <v>54000000</v>
      </c>
      <c r="O161" s="7">
        <v>31520</v>
      </c>
      <c r="P161" s="7" t="s">
        <v>1131</v>
      </c>
      <c r="Q161" s="7" t="s">
        <v>69</v>
      </c>
      <c r="R161" s="7" t="s">
        <v>70</v>
      </c>
      <c r="S161" s="7" t="s">
        <v>1372</v>
      </c>
      <c r="T161" s="7" t="str">
        <f>TEXT(U161,"mmmm")</f>
        <v>junio</v>
      </c>
      <c r="U161" s="87">
        <v>43987</v>
      </c>
      <c r="V161" s="7" t="s">
        <v>90</v>
      </c>
      <c r="W161" s="7" t="s">
        <v>73</v>
      </c>
      <c r="X161" s="7" t="s">
        <v>74</v>
      </c>
      <c r="Y161" s="7" t="s">
        <v>1373</v>
      </c>
      <c r="Z161" s="7">
        <v>901274805</v>
      </c>
      <c r="AA161" s="7">
        <v>6</v>
      </c>
      <c r="AB161" s="7">
        <v>150920</v>
      </c>
      <c r="AC161" s="5">
        <v>43972</v>
      </c>
      <c r="AD161" s="82">
        <v>9000000</v>
      </c>
      <c r="AE161" s="82">
        <v>0</v>
      </c>
      <c r="AF161" s="82">
        <v>0</v>
      </c>
      <c r="AG161" s="82">
        <v>0</v>
      </c>
      <c r="AH161" s="82">
        <v>9000000</v>
      </c>
      <c r="AI161" s="7" t="s">
        <v>76</v>
      </c>
      <c r="AJ161" s="5">
        <v>0</v>
      </c>
      <c r="AK161" s="7" t="s">
        <v>77</v>
      </c>
      <c r="AL161" s="5">
        <v>43987</v>
      </c>
      <c r="AM161" s="5">
        <v>44002</v>
      </c>
      <c r="AN161" s="17">
        <v>5</v>
      </c>
      <c r="AO161" s="7" t="s">
        <v>1374</v>
      </c>
      <c r="AP161" s="7"/>
      <c r="AQ161" s="82">
        <v>0</v>
      </c>
      <c r="AR161" s="5">
        <v>0</v>
      </c>
      <c r="AS161" s="82">
        <v>0</v>
      </c>
      <c r="AT161" s="5">
        <v>0</v>
      </c>
      <c r="AU161" s="82">
        <v>0</v>
      </c>
      <c r="AV161" s="5">
        <v>0</v>
      </c>
      <c r="AW161" s="82">
        <v>0</v>
      </c>
      <c r="AX161" s="5">
        <v>0</v>
      </c>
      <c r="AY161" s="82">
        <v>0</v>
      </c>
      <c r="AZ161" s="5">
        <v>0</v>
      </c>
      <c r="BA161" s="82">
        <v>0</v>
      </c>
      <c r="BB161" s="5">
        <v>0</v>
      </c>
      <c r="BC161" s="82">
        <f t="shared" si="25"/>
        <v>9000000</v>
      </c>
      <c r="BD161" s="7">
        <v>0</v>
      </c>
      <c r="BE161" s="5">
        <v>0</v>
      </c>
      <c r="BF161" s="7">
        <v>0</v>
      </c>
      <c r="BG161" s="5">
        <v>0</v>
      </c>
      <c r="BH161" s="7">
        <v>0</v>
      </c>
      <c r="BI161" s="5">
        <v>0</v>
      </c>
      <c r="BJ161" s="7">
        <v>0</v>
      </c>
      <c r="BK161" s="1">
        <v>0</v>
      </c>
      <c r="BL161" s="7">
        <v>5</v>
      </c>
    </row>
    <row r="162" spans="1:64" x14ac:dyDescent="0.25">
      <c r="A162" s="7" t="s">
        <v>58</v>
      </c>
      <c r="B162" s="7">
        <v>209</v>
      </c>
      <c r="C162" s="7" t="s">
        <v>183</v>
      </c>
      <c r="D162" s="7" t="s">
        <v>1230</v>
      </c>
      <c r="E162" s="7" t="s">
        <v>1231</v>
      </c>
      <c r="F162" s="7" t="str">
        <f t="shared" si="27"/>
        <v>mayo</v>
      </c>
      <c r="G162" s="5">
        <v>43972</v>
      </c>
      <c r="H162" s="7" t="s">
        <v>113</v>
      </c>
      <c r="I162" s="7" t="s">
        <v>217</v>
      </c>
      <c r="J162" s="7" t="s">
        <v>242</v>
      </c>
      <c r="K162" s="7" t="s">
        <v>1232</v>
      </c>
      <c r="L162" s="7" t="s">
        <v>1233</v>
      </c>
      <c r="M162" s="7" t="s">
        <v>1234</v>
      </c>
      <c r="N162" s="82">
        <v>144000000</v>
      </c>
      <c r="O162" s="7">
        <v>36520</v>
      </c>
      <c r="P162" s="7" t="s">
        <v>1131</v>
      </c>
      <c r="Q162" s="61" t="s">
        <v>69</v>
      </c>
      <c r="R162" s="61" t="s">
        <v>70</v>
      </c>
      <c r="S162" s="51" t="s">
        <v>1336</v>
      </c>
      <c r="T162" s="51" t="s">
        <v>1321</v>
      </c>
      <c r="U162" s="66">
        <v>43994</v>
      </c>
      <c r="V162" s="51" t="s">
        <v>223</v>
      </c>
      <c r="W162" s="51" t="s">
        <v>73</v>
      </c>
      <c r="X162" s="51" t="s">
        <v>74</v>
      </c>
      <c r="Y162" s="55" t="s">
        <v>1337</v>
      </c>
      <c r="Z162" s="76">
        <v>860007759</v>
      </c>
      <c r="AA162" s="51">
        <v>3</v>
      </c>
      <c r="AB162" s="51">
        <v>155820</v>
      </c>
      <c r="AC162" s="71">
        <v>43994</v>
      </c>
      <c r="AD162" s="91">
        <v>144000000</v>
      </c>
      <c r="AE162" s="89">
        <v>0</v>
      </c>
      <c r="AF162" s="89">
        <v>0</v>
      </c>
      <c r="AG162" s="89">
        <v>0</v>
      </c>
      <c r="AH162" s="91">
        <f>+AD162+AE162+AF162+AG162</f>
        <v>144000000</v>
      </c>
      <c r="AI162" s="51" t="s">
        <v>77</v>
      </c>
      <c r="AJ162" s="57">
        <v>0</v>
      </c>
      <c r="AK162" s="51" t="s">
        <v>77</v>
      </c>
      <c r="AL162" s="57">
        <v>43994</v>
      </c>
      <c r="AM162" s="66">
        <v>44196</v>
      </c>
      <c r="AN162" s="77">
        <f>+AM162-AL162</f>
        <v>202</v>
      </c>
      <c r="AO162" s="51" t="s">
        <v>1338</v>
      </c>
      <c r="AP162" s="78"/>
      <c r="AQ162" s="89">
        <v>0</v>
      </c>
      <c r="AR162" s="57">
        <v>0</v>
      </c>
      <c r="AS162" s="89">
        <v>0</v>
      </c>
      <c r="AT162" s="57">
        <v>0</v>
      </c>
      <c r="AU162" s="89">
        <v>0</v>
      </c>
      <c r="AV162" s="57">
        <v>0</v>
      </c>
      <c r="AW162" s="89">
        <v>0</v>
      </c>
      <c r="AX162" s="57">
        <v>0</v>
      </c>
      <c r="AY162" s="89">
        <v>0</v>
      </c>
      <c r="AZ162" s="57">
        <v>0</v>
      </c>
      <c r="BA162" s="89">
        <v>0</v>
      </c>
      <c r="BB162" s="57">
        <v>0</v>
      </c>
      <c r="BC162" s="82">
        <f t="shared" si="25"/>
        <v>144000000</v>
      </c>
      <c r="BD162" s="51">
        <v>0</v>
      </c>
      <c r="BE162" s="57">
        <v>0</v>
      </c>
      <c r="BF162" s="51">
        <v>0</v>
      </c>
      <c r="BG162" s="90">
        <v>0</v>
      </c>
      <c r="BH162" s="51">
        <v>0</v>
      </c>
      <c r="BI162" s="57">
        <v>0</v>
      </c>
      <c r="BJ162" s="51">
        <v>0</v>
      </c>
      <c r="BK162" s="1">
        <v>0</v>
      </c>
      <c r="BL162" s="51">
        <f>+BD162+BF162+BH162+BJ162+AN162</f>
        <v>202</v>
      </c>
    </row>
    <row r="163" spans="1:64" x14ac:dyDescent="0.25">
      <c r="A163" s="8" t="s">
        <v>58</v>
      </c>
      <c r="B163" s="8">
        <v>90</v>
      </c>
      <c r="C163" s="8" t="s">
        <v>97</v>
      </c>
      <c r="D163" s="55" t="s">
        <v>1281</v>
      </c>
      <c r="E163" s="55" t="s">
        <v>1171</v>
      </c>
      <c r="F163" s="51" t="str">
        <f t="shared" si="27"/>
        <v>mayo</v>
      </c>
      <c r="G163" s="56">
        <v>43977</v>
      </c>
      <c r="H163" s="8" t="s">
        <v>113</v>
      </c>
      <c r="I163" s="8" t="s">
        <v>442</v>
      </c>
      <c r="J163" s="8" t="s">
        <v>235</v>
      </c>
      <c r="K163" s="8" t="s">
        <v>1172</v>
      </c>
      <c r="L163" s="8">
        <v>73152100</v>
      </c>
      <c r="M163" s="8" t="s">
        <v>1173</v>
      </c>
      <c r="N163" s="84">
        <v>12450256</v>
      </c>
      <c r="O163" s="8">
        <v>28220</v>
      </c>
      <c r="P163" s="8" t="s">
        <v>87</v>
      </c>
      <c r="Q163" s="8" t="s">
        <v>356</v>
      </c>
      <c r="R163" s="7" t="s">
        <v>77</v>
      </c>
      <c r="S163" s="7" t="s">
        <v>77</v>
      </c>
      <c r="T163" s="7" t="str">
        <f>TEXT(U163,"mmmm")</f>
        <v>enero</v>
      </c>
      <c r="U163" s="9">
        <v>0</v>
      </c>
      <c r="V163" s="7" t="s">
        <v>77</v>
      </c>
      <c r="W163" s="7" t="s">
        <v>77</v>
      </c>
      <c r="X163" s="7" t="s">
        <v>77</v>
      </c>
      <c r="Y163" s="7" t="s">
        <v>77</v>
      </c>
      <c r="Z163" s="7" t="s">
        <v>77</v>
      </c>
      <c r="AA163" s="7" t="s">
        <v>77</v>
      </c>
      <c r="AB163" s="7" t="s">
        <v>77</v>
      </c>
      <c r="AC163" s="5">
        <v>0</v>
      </c>
      <c r="AD163" s="82">
        <v>0</v>
      </c>
      <c r="AE163" s="82">
        <v>0</v>
      </c>
      <c r="AF163" s="82">
        <v>0</v>
      </c>
      <c r="AG163" s="82">
        <v>0</v>
      </c>
      <c r="AH163" s="82">
        <f>+AD163+AE163+AF163+AG163</f>
        <v>0</v>
      </c>
      <c r="AI163" s="7" t="s">
        <v>77</v>
      </c>
      <c r="AJ163" s="5">
        <v>0</v>
      </c>
      <c r="AK163" s="7" t="s">
        <v>77</v>
      </c>
      <c r="AL163" s="5">
        <v>0</v>
      </c>
      <c r="AM163" s="5">
        <v>0</v>
      </c>
      <c r="AN163" s="17">
        <f>+AM163-AL163</f>
        <v>0</v>
      </c>
      <c r="AO163" s="7" t="s">
        <v>77</v>
      </c>
      <c r="AP163" s="7" t="s">
        <v>77</v>
      </c>
      <c r="AQ163" s="82">
        <v>0</v>
      </c>
      <c r="AR163" s="5">
        <v>0</v>
      </c>
      <c r="AS163" s="82">
        <v>0</v>
      </c>
      <c r="AT163" s="5">
        <v>0</v>
      </c>
      <c r="AU163" s="82">
        <v>0</v>
      </c>
      <c r="AV163" s="5">
        <v>0</v>
      </c>
      <c r="AW163" s="82">
        <v>0</v>
      </c>
      <c r="AX163" s="5">
        <v>0</v>
      </c>
      <c r="AY163" s="82">
        <v>0</v>
      </c>
      <c r="AZ163" s="5">
        <v>0</v>
      </c>
      <c r="BA163" s="82">
        <v>0</v>
      </c>
      <c r="BB163" s="5">
        <v>0</v>
      </c>
      <c r="BC163" s="82">
        <f t="shared" si="25"/>
        <v>0</v>
      </c>
      <c r="BD163" s="7">
        <v>0</v>
      </c>
      <c r="BE163" s="5">
        <v>0</v>
      </c>
      <c r="BF163" s="7">
        <v>0</v>
      </c>
      <c r="BG163" s="83">
        <v>0</v>
      </c>
      <c r="BH163" s="7">
        <v>0</v>
      </c>
      <c r="BI163" s="5">
        <v>0</v>
      </c>
      <c r="BJ163" s="7">
        <v>0</v>
      </c>
      <c r="BK163" s="1">
        <v>0</v>
      </c>
      <c r="BL163" s="7">
        <f>+BD163+BF163+BH163+BJ163+AN163</f>
        <v>0</v>
      </c>
    </row>
    <row r="164" spans="1:64" x14ac:dyDescent="0.25">
      <c r="A164" s="8" t="s">
        <v>294</v>
      </c>
      <c r="B164" s="8">
        <v>52</v>
      </c>
      <c r="C164" s="8" t="s">
        <v>97</v>
      </c>
      <c r="D164" s="55" t="s">
        <v>1282</v>
      </c>
      <c r="E164" s="55" t="s">
        <v>1174</v>
      </c>
      <c r="F164" s="51" t="str">
        <f t="shared" si="27"/>
        <v>mayo</v>
      </c>
      <c r="G164" s="56">
        <v>43977</v>
      </c>
      <c r="H164" s="8" t="s">
        <v>297</v>
      </c>
      <c r="I164" s="8" t="s">
        <v>298</v>
      </c>
      <c r="J164" s="8" t="s">
        <v>84</v>
      </c>
      <c r="K164" s="8" t="s">
        <v>1175</v>
      </c>
      <c r="L164" s="8">
        <v>43232300</v>
      </c>
      <c r="M164" s="8" t="s">
        <v>1176</v>
      </c>
      <c r="N164" s="84">
        <v>1357919427</v>
      </c>
      <c r="O164" s="8">
        <v>37420</v>
      </c>
      <c r="P164" s="8" t="s">
        <v>87</v>
      </c>
      <c r="Q164" s="8" t="s">
        <v>356</v>
      </c>
      <c r="R164" s="7" t="s">
        <v>70</v>
      </c>
      <c r="S164" s="7" t="s">
        <v>1284</v>
      </c>
      <c r="T164" s="7" t="s">
        <v>1126</v>
      </c>
      <c r="U164" s="9">
        <v>43980</v>
      </c>
      <c r="V164" s="7" t="s">
        <v>346</v>
      </c>
      <c r="W164" s="7" t="s">
        <v>73</v>
      </c>
      <c r="X164" s="7" t="s">
        <v>74</v>
      </c>
      <c r="Y164" s="7" t="s">
        <v>1285</v>
      </c>
      <c r="Z164" s="7">
        <v>800103052</v>
      </c>
      <c r="AA164" s="7">
        <v>8</v>
      </c>
      <c r="AB164" s="7">
        <v>147420</v>
      </c>
      <c r="AC164" s="5">
        <v>43980</v>
      </c>
      <c r="AD164" s="82">
        <v>1357919427</v>
      </c>
      <c r="AE164" s="82">
        <v>0</v>
      </c>
      <c r="AF164" s="82">
        <v>0</v>
      </c>
      <c r="AG164" s="82">
        <v>0</v>
      </c>
      <c r="AH164" s="82">
        <v>1357919427</v>
      </c>
      <c r="AI164" s="7" t="s">
        <v>77</v>
      </c>
      <c r="AJ164" s="5">
        <v>0</v>
      </c>
      <c r="AK164" s="7" t="s">
        <v>77</v>
      </c>
      <c r="AL164" s="5">
        <v>43980</v>
      </c>
      <c r="AM164" s="5">
        <v>44011</v>
      </c>
      <c r="AN164" s="17">
        <v>31</v>
      </c>
      <c r="AO164" s="7" t="s">
        <v>1286</v>
      </c>
      <c r="AP164" s="7">
        <v>46373712</v>
      </c>
      <c r="AQ164" s="82">
        <v>0</v>
      </c>
      <c r="AR164" s="5">
        <v>0</v>
      </c>
      <c r="AS164" s="82">
        <v>0</v>
      </c>
      <c r="AT164" s="5">
        <v>0</v>
      </c>
      <c r="AU164" s="82">
        <v>0</v>
      </c>
      <c r="AV164" s="5">
        <v>0</v>
      </c>
      <c r="AW164" s="82">
        <v>0</v>
      </c>
      <c r="AX164" s="5">
        <v>0</v>
      </c>
      <c r="AY164" s="82">
        <v>0</v>
      </c>
      <c r="AZ164" s="5">
        <v>0</v>
      </c>
      <c r="BA164" s="82">
        <v>0</v>
      </c>
      <c r="BB164" s="5">
        <v>0</v>
      </c>
      <c r="BC164" s="82">
        <f t="shared" si="25"/>
        <v>1357919427</v>
      </c>
      <c r="BD164" s="7">
        <v>0</v>
      </c>
      <c r="BE164" s="5">
        <v>0</v>
      </c>
      <c r="BF164" s="7">
        <v>0</v>
      </c>
      <c r="BG164" s="83">
        <v>0</v>
      </c>
      <c r="BH164" s="7">
        <v>0</v>
      </c>
      <c r="BI164" s="5">
        <v>0</v>
      </c>
      <c r="BJ164" s="7">
        <v>0</v>
      </c>
      <c r="BK164" s="1">
        <v>0</v>
      </c>
      <c r="BL164" s="7">
        <f>+BD164+BF164+BH164+BJ164+AN164</f>
        <v>31</v>
      </c>
    </row>
    <row r="165" spans="1:64" x14ac:dyDescent="0.25">
      <c r="A165" s="8" t="s">
        <v>58</v>
      </c>
      <c r="B165" s="7">
        <v>214</v>
      </c>
      <c r="C165" s="7" t="s">
        <v>851</v>
      </c>
      <c r="D165" s="7" t="s">
        <v>1122</v>
      </c>
      <c r="E165" s="7" t="s">
        <v>1132</v>
      </c>
      <c r="F165" s="7" t="str">
        <f t="shared" si="27"/>
        <v>mayo</v>
      </c>
      <c r="G165" s="44">
        <v>43978</v>
      </c>
      <c r="H165" s="7" t="s">
        <v>113</v>
      </c>
      <c r="I165" s="7" t="s">
        <v>217</v>
      </c>
      <c r="J165" s="7" t="s">
        <v>242</v>
      </c>
      <c r="K165" s="8" t="s">
        <v>1124</v>
      </c>
      <c r="L165" s="7">
        <v>46182001</v>
      </c>
      <c r="M165" s="8" t="s">
        <v>1125</v>
      </c>
      <c r="N165" s="86">
        <v>9000000</v>
      </c>
      <c r="O165" s="7">
        <v>37120</v>
      </c>
      <c r="P165" s="7" t="s">
        <v>536</v>
      </c>
      <c r="Q165" s="7" t="s">
        <v>69</v>
      </c>
      <c r="R165" s="7" t="s">
        <v>70</v>
      </c>
      <c r="S165" s="7" t="s">
        <v>1375</v>
      </c>
      <c r="T165" s="7" t="str">
        <f>TEXT(U165,"mmmm")</f>
        <v>junio</v>
      </c>
      <c r="U165" s="87">
        <v>43991</v>
      </c>
      <c r="V165" s="7" t="s">
        <v>72</v>
      </c>
      <c r="W165" s="7" t="s">
        <v>91</v>
      </c>
      <c r="X165" s="7" t="s">
        <v>77</v>
      </c>
      <c r="Y165" s="7" t="s">
        <v>1376</v>
      </c>
      <c r="Z165" s="7">
        <v>860007336</v>
      </c>
      <c r="AA165" s="7">
        <v>1</v>
      </c>
      <c r="AB165" s="7">
        <v>155320</v>
      </c>
      <c r="AC165" s="5">
        <v>43993</v>
      </c>
      <c r="AD165" s="82">
        <v>54000000</v>
      </c>
      <c r="AE165" s="82">
        <v>0</v>
      </c>
      <c r="AF165" s="82">
        <v>0</v>
      </c>
      <c r="AG165" s="82">
        <v>0</v>
      </c>
      <c r="AH165" s="82">
        <v>54000000</v>
      </c>
      <c r="AI165" s="7" t="s">
        <v>76</v>
      </c>
      <c r="AJ165" s="5">
        <v>0</v>
      </c>
      <c r="AK165" s="7" t="s">
        <v>77</v>
      </c>
      <c r="AL165" s="5">
        <v>43991</v>
      </c>
      <c r="AM165" s="88">
        <v>44196</v>
      </c>
      <c r="AN165" s="17">
        <f t="shared" ref="AN165:AN174" si="28">+AM165-AL165</f>
        <v>205</v>
      </c>
      <c r="AO165" s="7" t="s">
        <v>1377</v>
      </c>
      <c r="AP165" s="7"/>
      <c r="AQ165" s="82">
        <v>0</v>
      </c>
      <c r="AR165" s="5">
        <v>0</v>
      </c>
      <c r="AS165" s="82">
        <v>0</v>
      </c>
      <c r="AT165" s="5">
        <v>0</v>
      </c>
      <c r="AU165" s="82">
        <v>0</v>
      </c>
      <c r="AV165" s="5">
        <v>0</v>
      </c>
      <c r="AW165" s="82">
        <v>0</v>
      </c>
      <c r="AX165" s="5">
        <v>0</v>
      </c>
      <c r="AY165" s="82">
        <v>0</v>
      </c>
      <c r="AZ165" s="5">
        <v>0</v>
      </c>
      <c r="BA165" s="82">
        <v>0</v>
      </c>
      <c r="BB165" s="5">
        <v>0</v>
      </c>
      <c r="BC165" s="82">
        <f t="shared" si="25"/>
        <v>54000000</v>
      </c>
      <c r="BD165" s="7">
        <v>0</v>
      </c>
      <c r="BE165" s="5">
        <v>0</v>
      </c>
      <c r="BF165" s="7">
        <v>0</v>
      </c>
      <c r="BG165" s="5">
        <v>0</v>
      </c>
      <c r="BH165" s="7">
        <v>0</v>
      </c>
      <c r="BI165" s="5">
        <v>0</v>
      </c>
      <c r="BJ165" s="7">
        <v>0</v>
      </c>
      <c r="BK165" s="1">
        <v>0</v>
      </c>
      <c r="BL165" s="7">
        <v>205</v>
      </c>
    </row>
    <row r="166" spans="1:64" x14ac:dyDescent="0.25">
      <c r="A166" s="8" t="s">
        <v>58</v>
      </c>
      <c r="B166" s="8">
        <v>211</v>
      </c>
      <c r="C166" s="8" t="s">
        <v>97</v>
      </c>
      <c r="D166" s="55" t="s">
        <v>1283</v>
      </c>
      <c r="E166" s="55" t="s">
        <v>1177</v>
      </c>
      <c r="F166" s="51" t="str">
        <f t="shared" si="27"/>
        <v>mayo</v>
      </c>
      <c r="G166" s="56">
        <v>43978</v>
      </c>
      <c r="H166" s="8" t="s">
        <v>113</v>
      </c>
      <c r="I166" s="8" t="s">
        <v>217</v>
      </c>
      <c r="J166" s="8" t="s">
        <v>242</v>
      </c>
      <c r="K166" s="8" t="s">
        <v>1178</v>
      </c>
      <c r="L166" s="8">
        <v>37020</v>
      </c>
      <c r="M166" s="8" t="s">
        <v>1179</v>
      </c>
      <c r="N166" s="84">
        <v>135000000</v>
      </c>
      <c r="O166" s="8">
        <v>37020</v>
      </c>
      <c r="P166" s="8" t="s">
        <v>1131</v>
      </c>
      <c r="Q166" s="8" t="s">
        <v>356</v>
      </c>
      <c r="R166" s="7" t="s">
        <v>77</v>
      </c>
      <c r="S166" s="7" t="s">
        <v>77</v>
      </c>
      <c r="T166" s="7" t="str">
        <f>TEXT(U166,"mmmm")</f>
        <v>enero</v>
      </c>
      <c r="U166" s="9">
        <v>0</v>
      </c>
      <c r="V166" s="7" t="s">
        <v>77</v>
      </c>
      <c r="W166" s="7" t="s">
        <v>77</v>
      </c>
      <c r="X166" s="7" t="s">
        <v>77</v>
      </c>
      <c r="Y166" s="7" t="s">
        <v>77</v>
      </c>
      <c r="Z166" s="7" t="s">
        <v>77</v>
      </c>
      <c r="AA166" s="7" t="s">
        <v>77</v>
      </c>
      <c r="AB166" s="7" t="s">
        <v>77</v>
      </c>
      <c r="AC166" s="5">
        <v>0</v>
      </c>
      <c r="AD166" s="82">
        <v>0</v>
      </c>
      <c r="AE166" s="82">
        <v>0</v>
      </c>
      <c r="AF166" s="82">
        <v>0</v>
      </c>
      <c r="AG166" s="82">
        <v>0</v>
      </c>
      <c r="AH166" s="82">
        <f t="shared" ref="AH166:AH174" si="29">+AD166+AE166+AF166+AG166</f>
        <v>0</v>
      </c>
      <c r="AI166" s="7" t="s">
        <v>77</v>
      </c>
      <c r="AJ166" s="5">
        <v>0</v>
      </c>
      <c r="AK166" s="7" t="s">
        <v>77</v>
      </c>
      <c r="AL166" s="5">
        <v>0</v>
      </c>
      <c r="AM166" s="5">
        <v>0</v>
      </c>
      <c r="AN166" s="17">
        <f t="shared" si="28"/>
        <v>0</v>
      </c>
      <c r="AO166" s="7" t="s">
        <v>77</v>
      </c>
      <c r="AP166" s="7" t="s">
        <v>77</v>
      </c>
      <c r="AQ166" s="82">
        <v>0</v>
      </c>
      <c r="AR166" s="5">
        <v>0</v>
      </c>
      <c r="AS166" s="82">
        <v>0</v>
      </c>
      <c r="AT166" s="5">
        <v>0</v>
      </c>
      <c r="AU166" s="82">
        <v>0</v>
      </c>
      <c r="AV166" s="5">
        <v>0</v>
      </c>
      <c r="AW166" s="82">
        <v>0</v>
      </c>
      <c r="AX166" s="5">
        <v>0</v>
      </c>
      <c r="AY166" s="82">
        <v>0</v>
      </c>
      <c r="AZ166" s="5">
        <v>0</v>
      </c>
      <c r="BA166" s="82">
        <v>0</v>
      </c>
      <c r="BB166" s="5">
        <v>0</v>
      </c>
      <c r="BC166" s="82">
        <f t="shared" ref="BC166:BC190" si="30">+AD166+AQ166+AS166+AU166+AW166+AY166-BA166</f>
        <v>0</v>
      </c>
      <c r="BD166" s="7">
        <v>0</v>
      </c>
      <c r="BE166" s="5">
        <v>0</v>
      </c>
      <c r="BF166" s="7">
        <v>0</v>
      </c>
      <c r="BG166" s="83">
        <v>0</v>
      </c>
      <c r="BH166" s="7">
        <v>0</v>
      </c>
      <c r="BI166" s="5">
        <v>0</v>
      </c>
      <c r="BJ166" s="7">
        <v>0</v>
      </c>
      <c r="BK166" s="1">
        <v>0</v>
      </c>
      <c r="BL166" s="7">
        <f t="shared" ref="BL166:BL174" si="31">+BD166+BF166+BH166+BJ166+AN166</f>
        <v>0</v>
      </c>
    </row>
    <row r="167" spans="1:64" x14ac:dyDescent="0.25">
      <c r="A167" s="8" t="s">
        <v>294</v>
      </c>
      <c r="B167" s="8">
        <v>116</v>
      </c>
      <c r="C167" s="8" t="s">
        <v>59</v>
      </c>
      <c r="D167" s="8" t="s">
        <v>1272</v>
      </c>
      <c r="E167" s="8" t="s">
        <v>1278</v>
      </c>
      <c r="F167" s="8" t="s">
        <v>843</v>
      </c>
      <c r="G167" s="44">
        <v>43978</v>
      </c>
      <c r="H167" s="8" t="s">
        <v>297</v>
      </c>
      <c r="I167" s="8" t="s">
        <v>298</v>
      </c>
      <c r="J167" s="8" t="s">
        <v>65</v>
      </c>
      <c r="K167" s="8" t="s">
        <v>1270</v>
      </c>
      <c r="L167" s="8">
        <v>44103100</v>
      </c>
      <c r="M167" s="8" t="s">
        <v>1269</v>
      </c>
      <c r="N167" s="84">
        <v>17677490.460000001</v>
      </c>
      <c r="O167" s="8">
        <v>37220</v>
      </c>
      <c r="P167" s="8" t="s">
        <v>786</v>
      </c>
      <c r="Q167" s="8" t="s">
        <v>69</v>
      </c>
      <c r="R167" s="7" t="s">
        <v>70</v>
      </c>
      <c r="S167" s="7" t="s">
        <v>1378</v>
      </c>
      <c r="T167" s="7" t="s">
        <v>1340</v>
      </c>
      <c r="U167" s="9">
        <v>44007</v>
      </c>
      <c r="V167" s="7" t="s">
        <v>346</v>
      </c>
      <c r="W167" s="7" t="s">
        <v>73</v>
      </c>
      <c r="X167" s="7" t="s">
        <v>74</v>
      </c>
      <c r="Y167" s="7" t="s">
        <v>1379</v>
      </c>
      <c r="Z167" s="7">
        <v>811021363</v>
      </c>
      <c r="AA167" s="7">
        <v>0</v>
      </c>
      <c r="AB167" s="7">
        <v>170620</v>
      </c>
      <c r="AC167" s="5">
        <v>44012</v>
      </c>
      <c r="AD167" s="82">
        <v>17118150</v>
      </c>
      <c r="AE167" s="82">
        <v>0</v>
      </c>
      <c r="AF167" s="82">
        <v>0</v>
      </c>
      <c r="AG167" s="82">
        <v>0</v>
      </c>
      <c r="AH167" s="82">
        <f t="shared" si="29"/>
        <v>17118150</v>
      </c>
      <c r="AI167" s="7" t="s">
        <v>108</v>
      </c>
      <c r="AJ167" s="5" t="s">
        <v>1110</v>
      </c>
      <c r="AK167" s="7" t="s">
        <v>77</v>
      </c>
      <c r="AL167" s="5">
        <v>44012</v>
      </c>
      <c r="AM167" s="5">
        <v>44196</v>
      </c>
      <c r="AN167" s="17">
        <f t="shared" si="28"/>
        <v>184</v>
      </c>
      <c r="AO167" s="7" t="s">
        <v>464</v>
      </c>
      <c r="AP167" s="7">
        <v>40029680</v>
      </c>
      <c r="AQ167" s="82">
        <v>0</v>
      </c>
      <c r="AR167" s="5">
        <v>0</v>
      </c>
      <c r="AS167" s="82">
        <v>0</v>
      </c>
      <c r="AT167" s="5">
        <v>0</v>
      </c>
      <c r="AU167" s="82">
        <v>0</v>
      </c>
      <c r="AV167" s="5">
        <v>0</v>
      </c>
      <c r="AW167" s="82">
        <v>0</v>
      </c>
      <c r="AX167" s="5">
        <v>0</v>
      </c>
      <c r="AY167" s="82">
        <v>0</v>
      </c>
      <c r="AZ167" s="5">
        <v>0</v>
      </c>
      <c r="BA167" s="82">
        <v>0</v>
      </c>
      <c r="BB167" s="5">
        <v>0</v>
      </c>
      <c r="BC167" s="82">
        <f t="shared" si="30"/>
        <v>17118150</v>
      </c>
      <c r="BD167" s="7">
        <v>0</v>
      </c>
      <c r="BE167" s="5">
        <v>0</v>
      </c>
      <c r="BF167" s="7">
        <v>0</v>
      </c>
      <c r="BG167" s="83">
        <v>0</v>
      </c>
      <c r="BH167" s="7">
        <v>0</v>
      </c>
      <c r="BI167" s="5">
        <v>0</v>
      </c>
      <c r="BJ167" s="7">
        <v>0</v>
      </c>
      <c r="BK167" s="1">
        <v>0</v>
      </c>
      <c r="BL167" s="7">
        <f t="shared" si="31"/>
        <v>184</v>
      </c>
    </row>
    <row r="168" spans="1:64" x14ac:dyDescent="0.25">
      <c r="A168" s="8" t="s">
        <v>294</v>
      </c>
      <c r="B168" s="8">
        <v>116</v>
      </c>
      <c r="C168" s="8" t="s">
        <v>59</v>
      </c>
      <c r="D168" s="8" t="s">
        <v>1272</v>
      </c>
      <c r="E168" s="8" t="s">
        <v>1277</v>
      </c>
      <c r="F168" s="8" t="s">
        <v>843</v>
      </c>
      <c r="G168" s="44">
        <v>43978</v>
      </c>
      <c r="H168" s="8" t="s">
        <v>297</v>
      </c>
      <c r="I168" s="8" t="s">
        <v>298</v>
      </c>
      <c r="J168" s="8" t="s">
        <v>65</v>
      </c>
      <c r="K168" s="8" t="s">
        <v>1270</v>
      </c>
      <c r="L168" s="8">
        <v>44103100</v>
      </c>
      <c r="M168" s="8" t="s">
        <v>1269</v>
      </c>
      <c r="N168" s="84">
        <v>55890025.520000003</v>
      </c>
      <c r="O168" s="8">
        <v>37220</v>
      </c>
      <c r="P168" s="8" t="s">
        <v>786</v>
      </c>
      <c r="Q168" s="8" t="s">
        <v>69</v>
      </c>
      <c r="R168" s="7" t="s">
        <v>70</v>
      </c>
      <c r="S168" s="7" t="s">
        <v>1380</v>
      </c>
      <c r="T168" s="7" t="s">
        <v>1340</v>
      </c>
      <c r="U168" s="9">
        <v>44007</v>
      </c>
      <c r="V168" s="7" t="s">
        <v>346</v>
      </c>
      <c r="W168" s="7" t="s">
        <v>73</v>
      </c>
      <c r="X168" s="7" t="s">
        <v>74</v>
      </c>
      <c r="Y168" s="7" t="s">
        <v>1381</v>
      </c>
      <c r="Z168" s="7">
        <v>830001338</v>
      </c>
      <c r="AA168" s="7">
        <v>1</v>
      </c>
      <c r="AB168" s="7">
        <v>169720</v>
      </c>
      <c r="AC168" s="5">
        <v>44008</v>
      </c>
      <c r="AD168" s="82">
        <v>46449666.670000002</v>
      </c>
      <c r="AE168" s="82">
        <v>0</v>
      </c>
      <c r="AF168" s="82">
        <v>0</v>
      </c>
      <c r="AG168" s="82">
        <v>0</v>
      </c>
      <c r="AH168" s="82">
        <f t="shared" si="29"/>
        <v>46449666.670000002</v>
      </c>
      <c r="AI168" s="7" t="s">
        <v>108</v>
      </c>
      <c r="AJ168" s="5" t="s">
        <v>1110</v>
      </c>
      <c r="AK168" s="7" t="s">
        <v>77</v>
      </c>
      <c r="AL168" s="5">
        <v>44008</v>
      </c>
      <c r="AM168" s="5">
        <v>44196</v>
      </c>
      <c r="AN168" s="17">
        <f t="shared" si="28"/>
        <v>188</v>
      </c>
      <c r="AO168" s="7" t="s">
        <v>464</v>
      </c>
      <c r="AP168" s="7">
        <v>40029680</v>
      </c>
      <c r="AQ168" s="82">
        <v>0</v>
      </c>
      <c r="AR168" s="5">
        <v>0</v>
      </c>
      <c r="AS168" s="82">
        <v>0</v>
      </c>
      <c r="AT168" s="5">
        <v>0</v>
      </c>
      <c r="AU168" s="82">
        <v>0</v>
      </c>
      <c r="AV168" s="5">
        <v>0</v>
      </c>
      <c r="AW168" s="82">
        <v>0</v>
      </c>
      <c r="AX168" s="5">
        <v>0</v>
      </c>
      <c r="AY168" s="82">
        <v>0</v>
      </c>
      <c r="AZ168" s="5">
        <v>0</v>
      </c>
      <c r="BA168" s="82">
        <v>0</v>
      </c>
      <c r="BB168" s="5">
        <v>0</v>
      </c>
      <c r="BC168" s="82">
        <f t="shared" si="30"/>
        <v>46449666.670000002</v>
      </c>
      <c r="BD168" s="7">
        <v>0</v>
      </c>
      <c r="BE168" s="5">
        <v>0</v>
      </c>
      <c r="BF168" s="7">
        <v>0</v>
      </c>
      <c r="BG168" s="83">
        <v>0</v>
      </c>
      <c r="BH168" s="7">
        <v>0</v>
      </c>
      <c r="BI168" s="5">
        <v>0</v>
      </c>
      <c r="BJ168" s="7">
        <v>0</v>
      </c>
      <c r="BK168" s="1">
        <v>0</v>
      </c>
      <c r="BL168" s="7">
        <f t="shared" si="31"/>
        <v>188</v>
      </c>
    </row>
    <row r="169" spans="1:64" x14ac:dyDescent="0.25">
      <c r="A169" s="8" t="s">
        <v>294</v>
      </c>
      <c r="B169" s="8">
        <v>116</v>
      </c>
      <c r="C169" s="8" t="s">
        <v>59</v>
      </c>
      <c r="D169" s="8" t="s">
        <v>1272</v>
      </c>
      <c r="E169" s="8" t="s">
        <v>1276</v>
      </c>
      <c r="F169" s="8" t="s">
        <v>843</v>
      </c>
      <c r="G169" s="44">
        <v>43978</v>
      </c>
      <c r="H169" s="8" t="s">
        <v>297</v>
      </c>
      <c r="I169" s="8" t="s">
        <v>298</v>
      </c>
      <c r="J169" s="8" t="s">
        <v>65</v>
      </c>
      <c r="K169" s="8" t="s">
        <v>1270</v>
      </c>
      <c r="L169" s="8">
        <v>44103100</v>
      </c>
      <c r="M169" s="8" t="s">
        <v>1269</v>
      </c>
      <c r="N169" s="84">
        <v>1039584</v>
      </c>
      <c r="O169" s="8">
        <v>37220</v>
      </c>
      <c r="P169" s="8" t="s">
        <v>786</v>
      </c>
      <c r="Q169" s="8" t="s">
        <v>69</v>
      </c>
      <c r="R169" s="7" t="s">
        <v>70</v>
      </c>
      <c r="S169" s="7" t="s">
        <v>1382</v>
      </c>
      <c r="T169" s="7" t="s">
        <v>1340</v>
      </c>
      <c r="U169" s="9">
        <v>44007</v>
      </c>
      <c r="V169" s="7" t="s">
        <v>346</v>
      </c>
      <c r="W169" s="7" t="s">
        <v>73</v>
      </c>
      <c r="X169" s="7" t="s">
        <v>74</v>
      </c>
      <c r="Y169" s="7" t="s">
        <v>1379</v>
      </c>
      <c r="Z169" s="7">
        <v>811021363</v>
      </c>
      <c r="AA169" s="7">
        <v>0</v>
      </c>
      <c r="AB169" s="7">
        <v>170520</v>
      </c>
      <c r="AC169" s="5">
        <v>44012</v>
      </c>
      <c r="AD169" s="82">
        <v>948192</v>
      </c>
      <c r="AE169" s="82">
        <v>0</v>
      </c>
      <c r="AF169" s="82">
        <v>0</v>
      </c>
      <c r="AG169" s="82">
        <v>0</v>
      </c>
      <c r="AH169" s="82">
        <f t="shared" si="29"/>
        <v>948192</v>
      </c>
      <c r="AI169" s="7" t="s">
        <v>108</v>
      </c>
      <c r="AJ169" s="5" t="s">
        <v>1110</v>
      </c>
      <c r="AK169" s="7" t="s">
        <v>77</v>
      </c>
      <c r="AL169" s="5">
        <v>44012</v>
      </c>
      <c r="AM169" s="5">
        <v>44196</v>
      </c>
      <c r="AN169" s="17">
        <f t="shared" si="28"/>
        <v>184</v>
      </c>
      <c r="AO169" s="7" t="s">
        <v>464</v>
      </c>
      <c r="AP169" s="7">
        <v>40029680</v>
      </c>
      <c r="AQ169" s="82">
        <v>0</v>
      </c>
      <c r="AR169" s="5">
        <v>0</v>
      </c>
      <c r="AS169" s="82">
        <v>0</v>
      </c>
      <c r="AT169" s="5">
        <v>0</v>
      </c>
      <c r="AU169" s="82">
        <v>0</v>
      </c>
      <c r="AV169" s="5">
        <v>0</v>
      </c>
      <c r="AW169" s="82">
        <v>0</v>
      </c>
      <c r="AX169" s="5">
        <v>0</v>
      </c>
      <c r="AY169" s="82">
        <v>0</v>
      </c>
      <c r="AZ169" s="5">
        <v>0</v>
      </c>
      <c r="BA169" s="82">
        <v>0</v>
      </c>
      <c r="BB169" s="5">
        <v>0</v>
      </c>
      <c r="BC169" s="82">
        <f t="shared" si="30"/>
        <v>948192</v>
      </c>
      <c r="BD169" s="7">
        <v>0</v>
      </c>
      <c r="BE169" s="5">
        <v>0</v>
      </c>
      <c r="BF169" s="7">
        <v>0</v>
      </c>
      <c r="BG169" s="83">
        <v>0</v>
      </c>
      <c r="BH169" s="7">
        <v>0</v>
      </c>
      <c r="BI169" s="5">
        <v>0</v>
      </c>
      <c r="BJ169" s="7">
        <v>0</v>
      </c>
      <c r="BK169" s="1">
        <v>0</v>
      </c>
      <c r="BL169" s="7">
        <f t="shared" si="31"/>
        <v>184</v>
      </c>
    </row>
    <row r="170" spans="1:64" x14ac:dyDescent="0.25">
      <c r="A170" s="8" t="s">
        <v>294</v>
      </c>
      <c r="B170" s="8">
        <v>116</v>
      </c>
      <c r="C170" s="8" t="s">
        <v>59</v>
      </c>
      <c r="D170" s="8" t="s">
        <v>1272</v>
      </c>
      <c r="E170" s="8" t="s">
        <v>1275</v>
      </c>
      <c r="F170" s="8" t="s">
        <v>843</v>
      </c>
      <c r="G170" s="44">
        <v>43978</v>
      </c>
      <c r="H170" s="8" t="s">
        <v>297</v>
      </c>
      <c r="I170" s="8" t="s">
        <v>298</v>
      </c>
      <c r="J170" s="8" t="s">
        <v>65</v>
      </c>
      <c r="K170" s="8" t="s">
        <v>1270</v>
      </c>
      <c r="L170" s="8">
        <v>44103100</v>
      </c>
      <c r="M170" s="8" t="s">
        <v>1269</v>
      </c>
      <c r="N170" s="84">
        <v>2571887.5</v>
      </c>
      <c r="O170" s="8">
        <v>37220</v>
      </c>
      <c r="P170" s="8" t="s">
        <v>786</v>
      </c>
      <c r="Q170" s="8" t="s">
        <v>69</v>
      </c>
      <c r="R170" s="7" t="s">
        <v>70</v>
      </c>
      <c r="S170" s="7" t="s">
        <v>1383</v>
      </c>
      <c r="T170" s="7" t="s">
        <v>1340</v>
      </c>
      <c r="U170" s="9">
        <v>44007</v>
      </c>
      <c r="V170" s="7" t="s">
        <v>346</v>
      </c>
      <c r="W170" s="7" t="s">
        <v>73</v>
      </c>
      <c r="X170" s="7" t="s">
        <v>74</v>
      </c>
      <c r="Y170" s="7" t="s">
        <v>1384</v>
      </c>
      <c r="Z170" s="7">
        <v>900251584</v>
      </c>
      <c r="AA170" s="7">
        <v>0</v>
      </c>
      <c r="AB170" s="7">
        <v>170020</v>
      </c>
      <c r="AC170" s="5">
        <v>44008</v>
      </c>
      <c r="AD170" s="82">
        <v>1449732.38</v>
      </c>
      <c r="AE170" s="82">
        <v>0</v>
      </c>
      <c r="AF170" s="82">
        <v>0</v>
      </c>
      <c r="AG170" s="82">
        <v>0</v>
      </c>
      <c r="AH170" s="82">
        <f t="shared" si="29"/>
        <v>1449732.38</v>
      </c>
      <c r="AI170" s="7" t="s">
        <v>108</v>
      </c>
      <c r="AJ170" s="5" t="s">
        <v>1110</v>
      </c>
      <c r="AK170" s="7" t="s">
        <v>77</v>
      </c>
      <c r="AL170" s="5">
        <v>44008</v>
      </c>
      <c r="AM170" s="5">
        <v>44196</v>
      </c>
      <c r="AN170" s="17">
        <f t="shared" si="28"/>
        <v>188</v>
      </c>
      <c r="AO170" s="7" t="s">
        <v>464</v>
      </c>
      <c r="AP170" s="7">
        <v>40029680</v>
      </c>
      <c r="AQ170" s="82">
        <v>0</v>
      </c>
      <c r="AR170" s="5">
        <v>0</v>
      </c>
      <c r="AS170" s="82">
        <v>0</v>
      </c>
      <c r="AT170" s="5">
        <v>0</v>
      </c>
      <c r="AU170" s="82">
        <v>0</v>
      </c>
      <c r="AV170" s="5">
        <v>0</v>
      </c>
      <c r="AW170" s="82">
        <v>0</v>
      </c>
      <c r="AX170" s="5">
        <v>0</v>
      </c>
      <c r="AY170" s="82">
        <v>0</v>
      </c>
      <c r="AZ170" s="5">
        <v>0</v>
      </c>
      <c r="BA170" s="82">
        <v>0</v>
      </c>
      <c r="BB170" s="5">
        <v>0</v>
      </c>
      <c r="BC170" s="82">
        <f t="shared" si="30"/>
        <v>1449732.38</v>
      </c>
      <c r="BD170" s="7">
        <v>0</v>
      </c>
      <c r="BE170" s="5">
        <v>0</v>
      </c>
      <c r="BF170" s="7">
        <v>0</v>
      </c>
      <c r="BG170" s="83">
        <v>0</v>
      </c>
      <c r="BH170" s="7">
        <v>0</v>
      </c>
      <c r="BI170" s="5">
        <v>0</v>
      </c>
      <c r="BJ170" s="7">
        <v>0</v>
      </c>
      <c r="BK170" s="1">
        <v>0</v>
      </c>
      <c r="BL170" s="7">
        <f t="shared" si="31"/>
        <v>188</v>
      </c>
    </row>
    <row r="171" spans="1:64" x14ac:dyDescent="0.25">
      <c r="A171" s="8" t="s">
        <v>294</v>
      </c>
      <c r="B171" s="8">
        <v>116</v>
      </c>
      <c r="C171" s="8" t="s">
        <v>59</v>
      </c>
      <c r="D171" s="8" t="s">
        <v>1272</v>
      </c>
      <c r="E171" s="8" t="s">
        <v>1274</v>
      </c>
      <c r="F171" s="8" t="s">
        <v>843</v>
      </c>
      <c r="G171" s="44">
        <v>43978</v>
      </c>
      <c r="H171" s="8" t="s">
        <v>297</v>
      </c>
      <c r="I171" s="8" t="s">
        <v>298</v>
      </c>
      <c r="J171" s="8" t="s">
        <v>65</v>
      </c>
      <c r="K171" s="8" t="s">
        <v>1270</v>
      </c>
      <c r="L171" s="8">
        <v>44103100</v>
      </c>
      <c r="M171" s="8" t="s">
        <v>1269</v>
      </c>
      <c r="N171" s="84">
        <v>1062075</v>
      </c>
      <c r="O171" s="8">
        <v>37220</v>
      </c>
      <c r="P171" s="8" t="s">
        <v>786</v>
      </c>
      <c r="Q171" s="8" t="s">
        <v>69</v>
      </c>
      <c r="R171" s="7" t="s">
        <v>70</v>
      </c>
      <c r="S171" s="7" t="s">
        <v>1385</v>
      </c>
      <c r="T171" s="7" t="s">
        <v>1340</v>
      </c>
      <c r="U171" s="9">
        <v>44007</v>
      </c>
      <c r="V171" s="7" t="s">
        <v>346</v>
      </c>
      <c r="W171" s="7" t="s">
        <v>73</v>
      </c>
      <c r="X171" s="7" t="s">
        <v>74</v>
      </c>
      <c r="Y171" s="7" t="s">
        <v>1384</v>
      </c>
      <c r="Z171" s="7">
        <v>900251584</v>
      </c>
      <c r="AA171" s="7">
        <v>0</v>
      </c>
      <c r="AB171" s="7">
        <v>170120</v>
      </c>
      <c r="AC171" s="5">
        <v>44008</v>
      </c>
      <c r="AD171" s="82">
        <v>647865.75</v>
      </c>
      <c r="AE171" s="82">
        <v>0</v>
      </c>
      <c r="AF171" s="82">
        <v>0</v>
      </c>
      <c r="AG171" s="82">
        <v>0</v>
      </c>
      <c r="AH171" s="82">
        <f t="shared" si="29"/>
        <v>647865.75</v>
      </c>
      <c r="AI171" s="7" t="s">
        <v>108</v>
      </c>
      <c r="AJ171" s="5" t="s">
        <v>1110</v>
      </c>
      <c r="AK171" s="7" t="s">
        <v>77</v>
      </c>
      <c r="AL171" s="5">
        <v>44008</v>
      </c>
      <c r="AM171" s="5">
        <v>44196</v>
      </c>
      <c r="AN171" s="17">
        <f t="shared" si="28"/>
        <v>188</v>
      </c>
      <c r="AO171" s="7" t="s">
        <v>464</v>
      </c>
      <c r="AP171" s="7">
        <v>40029680</v>
      </c>
      <c r="AQ171" s="82">
        <v>0</v>
      </c>
      <c r="AR171" s="5">
        <v>0</v>
      </c>
      <c r="AS171" s="82">
        <v>0</v>
      </c>
      <c r="AT171" s="5">
        <v>0</v>
      </c>
      <c r="AU171" s="82">
        <v>0</v>
      </c>
      <c r="AV171" s="5">
        <v>0</v>
      </c>
      <c r="AW171" s="82">
        <v>0</v>
      </c>
      <c r="AX171" s="5">
        <v>0</v>
      </c>
      <c r="AY171" s="82">
        <v>0</v>
      </c>
      <c r="AZ171" s="5">
        <v>0</v>
      </c>
      <c r="BA171" s="82">
        <v>0</v>
      </c>
      <c r="BB171" s="5">
        <v>0</v>
      </c>
      <c r="BC171" s="82">
        <f t="shared" si="30"/>
        <v>647865.75</v>
      </c>
      <c r="BD171" s="7">
        <v>0</v>
      </c>
      <c r="BE171" s="5">
        <v>0</v>
      </c>
      <c r="BF171" s="7">
        <v>0</v>
      </c>
      <c r="BG171" s="83">
        <v>0</v>
      </c>
      <c r="BH171" s="7">
        <v>0</v>
      </c>
      <c r="BI171" s="5">
        <v>0</v>
      </c>
      <c r="BJ171" s="7">
        <v>0</v>
      </c>
      <c r="BK171" s="1">
        <v>0</v>
      </c>
      <c r="BL171" s="7">
        <f t="shared" si="31"/>
        <v>188</v>
      </c>
    </row>
    <row r="172" spans="1:64" x14ac:dyDescent="0.25">
      <c r="A172" s="8" t="s">
        <v>294</v>
      </c>
      <c r="B172" s="8">
        <v>116</v>
      </c>
      <c r="C172" s="8" t="s">
        <v>59</v>
      </c>
      <c r="D172" s="8" t="s">
        <v>1272</v>
      </c>
      <c r="E172" s="8" t="s">
        <v>1273</v>
      </c>
      <c r="F172" s="8" t="s">
        <v>843</v>
      </c>
      <c r="G172" s="44">
        <v>43978</v>
      </c>
      <c r="H172" s="8" t="s">
        <v>297</v>
      </c>
      <c r="I172" s="8" t="s">
        <v>298</v>
      </c>
      <c r="J172" s="8" t="s">
        <v>65</v>
      </c>
      <c r="K172" s="8" t="s">
        <v>1270</v>
      </c>
      <c r="L172" s="8">
        <v>44103100</v>
      </c>
      <c r="M172" s="8" t="s">
        <v>1269</v>
      </c>
      <c r="N172" s="84">
        <v>3147550</v>
      </c>
      <c r="O172" s="8">
        <v>37220</v>
      </c>
      <c r="P172" s="8" t="s">
        <v>786</v>
      </c>
      <c r="Q172" s="8" t="s">
        <v>532</v>
      </c>
      <c r="R172" s="7" t="s">
        <v>701</v>
      </c>
      <c r="S172" s="7" t="s">
        <v>77</v>
      </c>
      <c r="T172" s="7" t="s">
        <v>1340</v>
      </c>
      <c r="U172" s="9">
        <v>0</v>
      </c>
      <c r="V172" s="7" t="s">
        <v>77</v>
      </c>
      <c r="W172" s="7" t="s">
        <v>77</v>
      </c>
      <c r="X172" s="7" t="s">
        <v>77</v>
      </c>
      <c r="Y172" s="7" t="s">
        <v>77</v>
      </c>
      <c r="Z172" s="7" t="s">
        <v>77</v>
      </c>
      <c r="AA172" s="7" t="s">
        <v>77</v>
      </c>
      <c r="AB172" s="7" t="s">
        <v>77</v>
      </c>
      <c r="AC172" s="5">
        <v>0</v>
      </c>
      <c r="AD172" s="82">
        <v>0</v>
      </c>
      <c r="AE172" s="82">
        <v>0</v>
      </c>
      <c r="AF172" s="82">
        <v>0</v>
      </c>
      <c r="AG172" s="82">
        <v>0</v>
      </c>
      <c r="AH172" s="82">
        <f t="shared" si="29"/>
        <v>0</v>
      </c>
      <c r="AI172" s="7" t="s">
        <v>77</v>
      </c>
      <c r="AJ172" s="5" t="s">
        <v>77</v>
      </c>
      <c r="AK172" s="7" t="s">
        <v>77</v>
      </c>
      <c r="AL172" s="5">
        <v>0</v>
      </c>
      <c r="AM172" s="5">
        <v>0</v>
      </c>
      <c r="AN172" s="17">
        <f t="shared" si="28"/>
        <v>0</v>
      </c>
      <c r="AO172" s="7"/>
      <c r="AP172" s="7"/>
      <c r="AQ172" s="82">
        <v>0</v>
      </c>
      <c r="AR172" s="5">
        <v>0</v>
      </c>
      <c r="AS172" s="82">
        <v>0</v>
      </c>
      <c r="AT172" s="5">
        <v>0</v>
      </c>
      <c r="AU172" s="82">
        <v>0</v>
      </c>
      <c r="AV172" s="5">
        <v>0</v>
      </c>
      <c r="AW172" s="82">
        <v>0</v>
      </c>
      <c r="AX172" s="5">
        <v>0</v>
      </c>
      <c r="AY172" s="82">
        <v>0</v>
      </c>
      <c r="AZ172" s="5">
        <v>0</v>
      </c>
      <c r="BA172" s="82">
        <v>0</v>
      </c>
      <c r="BB172" s="5">
        <v>0</v>
      </c>
      <c r="BC172" s="82">
        <f t="shared" si="30"/>
        <v>0</v>
      </c>
      <c r="BD172" s="7">
        <v>0</v>
      </c>
      <c r="BE172" s="5">
        <v>0</v>
      </c>
      <c r="BF172" s="7">
        <v>0</v>
      </c>
      <c r="BG172" s="83">
        <v>0</v>
      </c>
      <c r="BH172" s="7">
        <v>0</v>
      </c>
      <c r="BI172" s="5">
        <v>0</v>
      </c>
      <c r="BJ172" s="7">
        <v>0</v>
      </c>
      <c r="BK172" s="1">
        <v>0</v>
      </c>
      <c r="BL172" s="7">
        <f t="shared" si="31"/>
        <v>0</v>
      </c>
    </row>
    <row r="173" spans="1:64" x14ac:dyDescent="0.25">
      <c r="A173" s="8" t="s">
        <v>294</v>
      </c>
      <c r="B173" s="8">
        <v>116</v>
      </c>
      <c r="C173" s="8" t="s">
        <v>59</v>
      </c>
      <c r="D173" s="8" t="s">
        <v>1272</v>
      </c>
      <c r="E173" s="8" t="s">
        <v>1271</v>
      </c>
      <c r="F173" s="8" t="s">
        <v>843</v>
      </c>
      <c r="G173" s="44">
        <v>43978</v>
      </c>
      <c r="H173" s="8" t="s">
        <v>297</v>
      </c>
      <c r="I173" s="8" t="s">
        <v>298</v>
      </c>
      <c r="J173" s="8" t="s">
        <v>65</v>
      </c>
      <c r="K173" s="8" t="s">
        <v>1270</v>
      </c>
      <c r="L173" s="8">
        <v>44103100</v>
      </c>
      <c r="M173" s="8" t="s">
        <v>1269</v>
      </c>
      <c r="N173" s="84">
        <v>4248300</v>
      </c>
      <c r="O173" s="8">
        <v>37220</v>
      </c>
      <c r="P173" s="8" t="s">
        <v>786</v>
      </c>
      <c r="Q173" s="8" t="s">
        <v>69</v>
      </c>
      <c r="R173" s="7" t="s">
        <v>70</v>
      </c>
      <c r="S173" s="7" t="s">
        <v>1386</v>
      </c>
      <c r="T173" s="7" t="s">
        <v>1340</v>
      </c>
      <c r="U173" s="9">
        <v>44007</v>
      </c>
      <c r="V173" s="7" t="s">
        <v>346</v>
      </c>
      <c r="W173" s="7" t="s">
        <v>73</v>
      </c>
      <c r="X173" s="7" t="s">
        <v>74</v>
      </c>
      <c r="Y173" s="7" t="s">
        <v>1384</v>
      </c>
      <c r="Z173" s="7">
        <v>900251584</v>
      </c>
      <c r="AA173" s="7">
        <v>0</v>
      </c>
      <c r="AB173" s="7">
        <v>170220</v>
      </c>
      <c r="AC173" s="5">
        <v>44008</v>
      </c>
      <c r="AD173" s="82">
        <v>2124150</v>
      </c>
      <c r="AE173" s="82">
        <v>0</v>
      </c>
      <c r="AF173" s="82">
        <v>0</v>
      </c>
      <c r="AG173" s="82">
        <v>0</v>
      </c>
      <c r="AH173" s="82">
        <f t="shared" si="29"/>
        <v>2124150</v>
      </c>
      <c r="AI173" s="7" t="s">
        <v>108</v>
      </c>
      <c r="AJ173" s="5" t="s">
        <v>1110</v>
      </c>
      <c r="AK173" s="7" t="s">
        <v>77</v>
      </c>
      <c r="AL173" s="5">
        <v>44008</v>
      </c>
      <c r="AM173" s="5">
        <v>44196</v>
      </c>
      <c r="AN173" s="17">
        <f t="shared" si="28"/>
        <v>188</v>
      </c>
      <c r="AO173" s="7" t="s">
        <v>464</v>
      </c>
      <c r="AP173" s="7">
        <v>40029680</v>
      </c>
      <c r="AQ173" s="82">
        <v>0</v>
      </c>
      <c r="AR173" s="5">
        <v>0</v>
      </c>
      <c r="AS173" s="82">
        <v>0</v>
      </c>
      <c r="AT173" s="5">
        <v>0</v>
      </c>
      <c r="AU173" s="82">
        <v>0</v>
      </c>
      <c r="AV173" s="5">
        <v>0</v>
      </c>
      <c r="AW173" s="82">
        <v>0</v>
      </c>
      <c r="AX173" s="5">
        <v>0</v>
      </c>
      <c r="AY173" s="82">
        <v>0</v>
      </c>
      <c r="AZ173" s="5">
        <v>0</v>
      </c>
      <c r="BA173" s="82">
        <v>0</v>
      </c>
      <c r="BB173" s="5">
        <v>0</v>
      </c>
      <c r="BC173" s="82">
        <f t="shared" si="30"/>
        <v>2124150</v>
      </c>
      <c r="BD173" s="7">
        <v>0</v>
      </c>
      <c r="BE173" s="5">
        <v>0</v>
      </c>
      <c r="BF173" s="7">
        <v>0</v>
      </c>
      <c r="BG173" s="83">
        <v>0</v>
      </c>
      <c r="BH173" s="7">
        <v>0</v>
      </c>
      <c r="BI173" s="5">
        <v>0</v>
      </c>
      <c r="BJ173" s="7">
        <v>0</v>
      </c>
      <c r="BK173" s="1">
        <v>0</v>
      </c>
      <c r="BL173" s="7">
        <f t="shared" si="31"/>
        <v>188</v>
      </c>
    </row>
    <row r="174" spans="1:64" x14ac:dyDescent="0.25">
      <c r="A174" s="8" t="s">
        <v>294</v>
      </c>
      <c r="B174" s="8">
        <v>193</v>
      </c>
      <c r="C174" s="8" t="s">
        <v>183</v>
      </c>
      <c r="D174" s="8" t="s">
        <v>1259</v>
      </c>
      <c r="E174" s="8">
        <v>86559</v>
      </c>
      <c r="F174" s="7" t="str">
        <f>TEXT(G174,"mmmm")</f>
        <v>mayo</v>
      </c>
      <c r="G174" s="44">
        <v>43979</v>
      </c>
      <c r="H174" s="8" t="s">
        <v>297</v>
      </c>
      <c r="I174" s="8" t="s">
        <v>298</v>
      </c>
      <c r="J174" s="8" t="s">
        <v>84</v>
      </c>
      <c r="K174" s="8" t="s">
        <v>1260</v>
      </c>
      <c r="L174" s="8">
        <v>432323</v>
      </c>
      <c r="M174" s="8" t="s">
        <v>1176</v>
      </c>
      <c r="N174" s="84">
        <v>70000000</v>
      </c>
      <c r="O174" s="8">
        <v>38320</v>
      </c>
      <c r="P174" s="8" t="s">
        <v>105</v>
      </c>
      <c r="Q174" s="61" t="s">
        <v>69</v>
      </c>
      <c r="R174" s="61" t="s">
        <v>70</v>
      </c>
      <c r="S174" s="51" t="s">
        <v>1333</v>
      </c>
      <c r="T174" s="51" t="s">
        <v>1321</v>
      </c>
      <c r="U174" s="66">
        <v>43998</v>
      </c>
      <c r="V174" s="51" t="s">
        <v>346</v>
      </c>
      <c r="W174" s="51" t="s">
        <v>73</v>
      </c>
      <c r="X174" s="51" t="s">
        <v>74</v>
      </c>
      <c r="Y174" s="51" t="s">
        <v>1334</v>
      </c>
      <c r="Z174" s="76">
        <v>900197910</v>
      </c>
      <c r="AA174" s="61"/>
      <c r="AB174" s="51">
        <v>158520</v>
      </c>
      <c r="AC174" s="71">
        <v>43999</v>
      </c>
      <c r="AD174" s="62">
        <v>69966084.209999993</v>
      </c>
      <c r="AE174" s="89">
        <v>0</v>
      </c>
      <c r="AF174" s="89">
        <v>0</v>
      </c>
      <c r="AG174" s="89">
        <v>0</v>
      </c>
      <c r="AH174" s="91">
        <f t="shared" si="29"/>
        <v>69966084.209999993</v>
      </c>
      <c r="AI174" s="51" t="s">
        <v>77</v>
      </c>
      <c r="AJ174" s="57">
        <v>0</v>
      </c>
      <c r="AK174" s="51" t="s">
        <v>77</v>
      </c>
      <c r="AL174" s="57">
        <v>43998</v>
      </c>
      <c r="AM174" s="66">
        <v>44028</v>
      </c>
      <c r="AN174" s="51">
        <f t="shared" si="28"/>
        <v>30</v>
      </c>
      <c r="AO174" s="51" t="s">
        <v>1335</v>
      </c>
      <c r="AP174" s="51">
        <v>46373712</v>
      </c>
      <c r="AQ174" s="89">
        <v>0</v>
      </c>
      <c r="AR174" s="57">
        <v>0</v>
      </c>
      <c r="AS174" s="89">
        <v>0</v>
      </c>
      <c r="AT174" s="57">
        <v>0</v>
      </c>
      <c r="AU174" s="89">
        <v>0</v>
      </c>
      <c r="AV174" s="57">
        <v>0</v>
      </c>
      <c r="AW174" s="89">
        <v>0</v>
      </c>
      <c r="AX174" s="57">
        <v>0</v>
      </c>
      <c r="AY174" s="89">
        <v>0</v>
      </c>
      <c r="AZ174" s="57">
        <v>0</v>
      </c>
      <c r="BA174" s="89">
        <v>0</v>
      </c>
      <c r="BB174" s="57">
        <v>0</v>
      </c>
      <c r="BC174" s="82">
        <f t="shared" si="30"/>
        <v>69966084.209999993</v>
      </c>
      <c r="BD174" s="51">
        <v>0</v>
      </c>
      <c r="BE174" s="57">
        <v>0</v>
      </c>
      <c r="BF174" s="51">
        <v>0</v>
      </c>
      <c r="BG174" s="90">
        <v>0</v>
      </c>
      <c r="BH174" s="51">
        <v>0</v>
      </c>
      <c r="BI174" s="57">
        <v>0</v>
      </c>
      <c r="BJ174" s="51">
        <v>0</v>
      </c>
      <c r="BK174" s="1">
        <v>0</v>
      </c>
      <c r="BL174" s="51">
        <f t="shared" si="31"/>
        <v>30</v>
      </c>
    </row>
    <row r="175" spans="1:64" x14ac:dyDescent="0.25">
      <c r="A175" s="8" t="s">
        <v>294</v>
      </c>
      <c r="B175" s="8">
        <v>212</v>
      </c>
      <c r="C175" s="8" t="s">
        <v>183</v>
      </c>
      <c r="D175" s="8" t="s">
        <v>1249</v>
      </c>
      <c r="E175" s="8">
        <v>82253</v>
      </c>
      <c r="F175" s="7" t="str">
        <f>TEXT(G175,"mmmm")</f>
        <v>mayo</v>
      </c>
      <c r="G175" s="44">
        <v>43980</v>
      </c>
      <c r="H175" s="8" t="s">
        <v>297</v>
      </c>
      <c r="I175" s="8" t="s">
        <v>522</v>
      </c>
      <c r="J175" s="8" t="s">
        <v>242</v>
      </c>
      <c r="K175" s="8" t="s">
        <v>1250</v>
      </c>
      <c r="L175" s="8" t="s">
        <v>1251</v>
      </c>
      <c r="M175" s="96" t="s">
        <v>1252</v>
      </c>
      <c r="N175" s="84">
        <v>22472000</v>
      </c>
      <c r="O175" s="8">
        <v>38620</v>
      </c>
      <c r="P175" s="8" t="s">
        <v>1253</v>
      </c>
      <c r="Q175" s="8" t="s">
        <v>69</v>
      </c>
      <c r="R175" s="7" t="s">
        <v>70</v>
      </c>
      <c r="S175" s="7" t="s">
        <v>1261</v>
      </c>
      <c r="T175" s="7" t="s">
        <v>1126</v>
      </c>
      <c r="U175" s="5">
        <v>43980</v>
      </c>
      <c r="V175" s="7" t="s">
        <v>346</v>
      </c>
      <c r="W175" s="7" t="s">
        <v>73</v>
      </c>
      <c r="X175" s="7" t="s">
        <v>74</v>
      </c>
      <c r="Y175" s="7" t="s">
        <v>537</v>
      </c>
      <c r="Z175" s="7">
        <v>900155107</v>
      </c>
      <c r="AA175" s="7">
        <v>1</v>
      </c>
      <c r="AB175" s="7">
        <v>147620</v>
      </c>
      <c r="AC175" s="5">
        <v>43980</v>
      </c>
      <c r="AD175" s="82">
        <v>22472000</v>
      </c>
      <c r="AE175" s="82">
        <v>0</v>
      </c>
      <c r="AF175" s="82">
        <v>0</v>
      </c>
      <c r="AG175" s="82">
        <v>0</v>
      </c>
      <c r="AH175" s="82">
        <v>22472000</v>
      </c>
      <c r="AI175" s="7" t="s">
        <v>77</v>
      </c>
      <c r="AJ175" s="5">
        <v>0</v>
      </c>
      <c r="AK175" s="7" t="s">
        <v>77</v>
      </c>
      <c r="AL175" s="5">
        <v>43980</v>
      </c>
      <c r="AM175" s="5">
        <v>44013</v>
      </c>
      <c r="AN175" s="7">
        <v>33</v>
      </c>
      <c r="AO175" s="7" t="s">
        <v>1262</v>
      </c>
      <c r="AP175" s="7">
        <v>53907500</v>
      </c>
      <c r="AQ175" s="82">
        <v>0</v>
      </c>
      <c r="AR175" s="5">
        <v>0</v>
      </c>
      <c r="AS175" s="82">
        <v>0</v>
      </c>
      <c r="AT175" s="5">
        <v>0</v>
      </c>
      <c r="AU175" s="82">
        <v>0</v>
      </c>
      <c r="AV175" s="5">
        <v>0</v>
      </c>
      <c r="AW175" s="82">
        <v>0</v>
      </c>
      <c r="AX175" s="5">
        <v>0</v>
      </c>
      <c r="AY175" s="82">
        <v>0</v>
      </c>
      <c r="AZ175" s="5">
        <v>0</v>
      </c>
      <c r="BA175" s="82">
        <v>0</v>
      </c>
      <c r="BB175" s="5">
        <v>0</v>
      </c>
      <c r="BC175" s="82">
        <f t="shared" si="30"/>
        <v>22472000</v>
      </c>
      <c r="BD175" s="7">
        <v>0</v>
      </c>
      <c r="BE175" s="5">
        <v>0</v>
      </c>
      <c r="BF175" s="7">
        <v>0</v>
      </c>
      <c r="BG175" s="83">
        <v>0</v>
      </c>
      <c r="BH175" s="7">
        <v>0</v>
      </c>
      <c r="BI175" s="5">
        <v>0</v>
      </c>
      <c r="BJ175" s="7">
        <v>0</v>
      </c>
      <c r="BK175" s="1">
        <v>0</v>
      </c>
      <c r="BL175" s="7">
        <v>33</v>
      </c>
    </row>
    <row r="176" spans="1:64" x14ac:dyDescent="0.25">
      <c r="A176" s="8" t="s">
        <v>58</v>
      </c>
      <c r="B176" s="8">
        <v>89</v>
      </c>
      <c r="C176" s="8" t="s">
        <v>183</v>
      </c>
      <c r="D176" s="8" t="s">
        <v>1254</v>
      </c>
      <c r="E176" s="8" t="s">
        <v>1255</v>
      </c>
      <c r="F176" s="7" t="str">
        <f>TEXT(G176,"mmmm")</f>
        <v>mayo</v>
      </c>
      <c r="G176" s="44">
        <v>43980</v>
      </c>
      <c r="H176" s="8" t="s">
        <v>113</v>
      </c>
      <c r="I176" s="8" t="s">
        <v>442</v>
      </c>
      <c r="J176" s="8" t="s">
        <v>101</v>
      </c>
      <c r="K176" s="8" t="s">
        <v>1256</v>
      </c>
      <c r="L176" s="8" t="s">
        <v>1257</v>
      </c>
      <c r="M176" s="8" t="s">
        <v>1258</v>
      </c>
      <c r="N176" s="84">
        <v>116000000</v>
      </c>
      <c r="O176" s="8">
        <v>25320</v>
      </c>
      <c r="P176" s="8" t="s">
        <v>200</v>
      </c>
      <c r="Q176" s="61" t="s">
        <v>69</v>
      </c>
      <c r="R176" s="61" t="s">
        <v>70</v>
      </c>
      <c r="S176" s="51" t="s">
        <v>1330</v>
      </c>
      <c r="T176" s="51" t="s">
        <v>1321</v>
      </c>
      <c r="U176" s="66">
        <v>44000</v>
      </c>
      <c r="V176" s="51" t="s">
        <v>90</v>
      </c>
      <c r="W176" s="51" t="s">
        <v>73</v>
      </c>
      <c r="X176" s="51" t="s">
        <v>74</v>
      </c>
      <c r="Y176" s="55" t="s">
        <v>1331</v>
      </c>
      <c r="Z176" s="98">
        <v>830084433</v>
      </c>
      <c r="AA176" s="51">
        <v>7</v>
      </c>
      <c r="AB176" s="51">
        <v>159820</v>
      </c>
      <c r="AC176" s="71">
        <v>44000</v>
      </c>
      <c r="AD176" s="91">
        <v>116000000</v>
      </c>
      <c r="AE176" s="89">
        <v>0</v>
      </c>
      <c r="AF176" s="89">
        <v>0</v>
      </c>
      <c r="AG176" s="89">
        <v>0</v>
      </c>
      <c r="AH176" s="91">
        <f t="shared" ref="AH176:AH190" si="32">+AD176+AE176+AF176+AG176</f>
        <v>116000000</v>
      </c>
      <c r="AI176" s="51" t="s">
        <v>77</v>
      </c>
      <c r="AJ176" s="57">
        <v>0</v>
      </c>
      <c r="AK176" s="51" t="s">
        <v>77</v>
      </c>
      <c r="AL176" s="57">
        <v>44000</v>
      </c>
      <c r="AM176" s="66">
        <v>44091</v>
      </c>
      <c r="AN176" s="77">
        <f t="shared" ref="AN176:AN190" si="33">+AM176-AL176</f>
        <v>91</v>
      </c>
      <c r="AO176" s="51" t="s">
        <v>1332</v>
      </c>
      <c r="AP176" s="51">
        <v>38602842</v>
      </c>
      <c r="AQ176" s="89">
        <v>0</v>
      </c>
      <c r="AR176" s="57">
        <v>0</v>
      </c>
      <c r="AS176" s="89">
        <v>0</v>
      </c>
      <c r="AT176" s="57">
        <v>0</v>
      </c>
      <c r="AU176" s="89">
        <v>0</v>
      </c>
      <c r="AV176" s="57">
        <v>0</v>
      </c>
      <c r="AW176" s="89">
        <v>0</v>
      </c>
      <c r="AX176" s="57">
        <v>0</v>
      </c>
      <c r="AY176" s="89">
        <v>0</v>
      </c>
      <c r="AZ176" s="57">
        <v>0</v>
      </c>
      <c r="BA176" s="89">
        <v>0</v>
      </c>
      <c r="BB176" s="57">
        <v>0</v>
      </c>
      <c r="BC176" s="82">
        <f t="shared" si="30"/>
        <v>116000000</v>
      </c>
      <c r="BD176" s="51">
        <v>0</v>
      </c>
      <c r="BE176" s="57">
        <v>0</v>
      </c>
      <c r="BF176" s="51">
        <v>0</v>
      </c>
      <c r="BG176" s="90">
        <v>0</v>
      </c>
      <c r="BH176" s="51">
        <v>0</v>
      </c>
      <c r="BI176" s="57">
        <v>0</v>
      </c>
      <c r="BJ176" s="51">
        <v>0</v>
      </c>
      <c r="BK176" s="1">
        <v>0</v>
      </c>
      <c r="BL176" s="51">
        <f t="shared" ref="BL176:BL190" si="34">+BD176+BF176+BH176+BJ176+AN176</f>
        <v>91</v>
      </c>
    </row>
    <row r="177" spans="1:64" x14ac:dyDescent="0.25">
      <c r="A177" s="8" t="s">
        <v>58</v>
      </c>
      <c r="B177" s="8">
        <v>169</v>
      </c>
      <c r="C177" s="8" t="s">
        <v>59</v>
      </c>
      <c r="D177" s="8" t="s">
        <v>1268</v>
      </c>
      <c r="E177" s="8" t="s">
        <v>1267</v>
      </c>
      <c r="F177" s="8" t="s">
        <v>843</v>
      </c>
      <c r="G177" s="44">
        <v>43980</v>
      </c>
      <c r="H177" s="8" t="s">
        <v>297</v>
      </c>
      <c r="I177" s="8" t="s">
        <v>393</v>
      </c>
      <c r="J177" s="8" t="s">
        <v>264</v>
      </c>
      <c r="K177" s="8" t="s">
        <v>1266</v>
      </c>
      <c r="L177" s="8">
        <v>43211900</v>
      </c>
      <c r="M177" s="8" t="s">
        <v>1265</v>
      </c>
      <c r="N177" s="84">
        <v>476863940</v>
      </c>
      <c r="O177" s="8">
        <v>37720</v>
      </c>
      <c r="P177" s="8" t="s">
        <v>87</v>
      </c>
      <c r="Q177" s="8" t="s">
        <v>356</v>
      </c>
      <c r="R177" s="7" t="s">
        <v>77</v>
      </c>
      <c r="S177" s="7" t="s">
        <v>77</v>
      </c>
      <c r="T177" s="7" t="str">
        <f>TEXT(U177,"mmmm")</f>
        <v>enero</v>
      </c>
      <c r="U177" s="9">
        <v>0</v>
      </c>
      <c r="V177" s="7" t="s">
        <v>77</v>
      </c>
      <c r="W177" s="7" t="s">
        <v>77</v>
      </c>
      <c r="X177" s="7" t="s">
        <v>77</v>
      </c>
      <c r="Y177" s="7" t="s">
        <v>77</v>
      </c>
      <c r="Z177" s="7" t="s">
        <v>77</v>
      </c>
      <c r="AA177" s="7" t="s">
        <v>77</v>
      </c>
      <c r="AB177" s="7" t="s">
        <v>77</v>
      </c>
      <c r="AC177" s="5">
        <v>0</v>
      </c>
      <c r="AD177" s="82">
        <v>0</v>
      </c>
      <c r="AE177" s="82">
        <v>0</v>
      </c>
      <c r="AF177" s="82">
        <v>0</v>
      </c>
      <c r="AG177" s="82">
        <v>0</v>
      </c>
      <c r="AH177" s="82">
        <f t="shared" si="32"/>
        <v>0</v>
      </c>
      <c r="AI177" s="7" t="s">
        <v>77</v>
      </c>
      <c r="AJ177" s="5">
        <v>0</v>
      </c>
      <c r="AK177" s="7" t="s">
        <v>77</v>
      </c>
      <c r="AL177" s="5">
        <v>0</v>
      </c>
      <c r="AM177" s="5">
        <v>0</v>
      </c>
      <c r="AN177" s="17">
        <f t="shared" si="33"/>
        <v>0</v>
      </c>
      <c r="AO177" s="7" t="s">
        <v>77</v>
      </c>
      <c r="AP177" s="7" t="s">
        <v>77</v>
      </c>
      <c r="AQ177" s="82">
        <v>0</v>
      </c>
      <c r="AR177" s="5">
        <v>0</v>
      </c>
      <c r="AS177" s="82">
        <v>0</v>
      </c>
      <c r="AT177" s="5">
        <v>0</v>
      </c>
      <c r="AU177" s="82">
        <v>0</v>
      </c>
      <c r="AV177" s="5">
        <v>0</v>
      </c>
      <c r="AW177" s="82">
        <v>0</v>
      </c>
      <c r="AX177" s="5">
        <v>0</v>
      </c>
      <c r="AY177" s="82">
        <v>0</v>
      </c>
      <c r="AZ177" s="5">
        <v>0</v>
      </c>
      <c r="BA177" s="82">
        <v>0</v>
      </c>
      <c r="BB177" s="5">
        <v>0</v>
      </c>
      <c r="BC177" s="82">
        <f t="shared" si="30"/>
        <v>0</v>
      </c>
      <c r="BD177" s="7">
        <v>0</v>
      </c>
      <c r="BE177" s="5">
        <v>0</v>
      </c>
      <c r="BF177" s="7">
        <v>0</v>
      </c>
      <c r="BG177" s="83">
        <v>0</v>
      </c>
      <c r="BH177" s="7">
        <v>0</v>
      </c>
      <c r="BI177" s="5">
        <v>0</v>
      </c>
      <c r="BJ177" s="7">
        <v>0</v>
      </c>
      <c r="BK177" s="1">
        <v>0</v>
      </c>
      <c r="BL177" s="7">
        <f t="shared" si="34"/>
        <v>0</v>
      </c>
    </row>
    <row r="178" spans="1:64" x14ac:dyDescent="0.25">
      <c r="A178" s="7" t="s">
        <v>58</v>
      </c>
      <c r="B178" s="7">
        <v>150</v>
      </c>
      <c r="C178" s="7" t="s">
        <v>851</v>
      </c>
      <c r="D178" s="7" t="s">
        <v>1402</v>
      </c>
      <c r="E178" s="7" t="s">
        <v>1403</v>
      </c>
      <c r="F178" s="7" t="str">
        <f>TEXT(G178,"mmmm")</f>
        <v>junio</v>
      </c>
      <c r="G178" s="5">
        <v>43987</v>
      </c>
      <c r="H178" s="7" t="s">
        <v>297</v>
      </c>
      <c r="I178" s="7" t="s">
        <v>393</v>
      </c>
      <c r="J178" s="7" t="s">
        <v>84</v>
      </c>
      <c r="K178" s="7" t="s">
        <v>1404</v>
      </c>
      <c r="L178" s="7" t="s">
        <v>1405</v>
      </c>
      <c r="M178" s="7" t="s">
        <v>1404</v>
      </c>
      <c r="N178" s="82">
        <v>2143000002</v>
      </c>
      <c r="O178" s="7">
        <v>29520</v>
      </c>
      <c r="P178" s="7" t="s">
        <v>87</v>
      </c>
      <c r="Q178" s="7" t="s">
        <v>356</v>
      </c>
      <c r="R178" s="7" t="s">
        <v>77</v>
      </c>
      <c r="S178" s="7" t="s">
        <v>77</v>
      </c>
      <c r="T178" s="7" t="str">
        <f>TEXT(U178,"mmmm")</f>
        <v>enero</v>
      </c>
      <c r="U178" s="7">
        <v>0</v>
      </c>
      <c r="V178" s="7" t="s">
        <v>72</v>
      </c>
      <c r="W178" s="7" t="s">
        <v>73</v>
      </c>
      <c r="X178" s="7" t="s">
        <v>77</v>
      </c>
      <c r="Y178" s="7" t="s">
        <v>77</v>
      </c>
      <c r="Z178" s="7" t="s">
        <v>77</v>
      </c>
      <c r="AA178" s="7" t="s">
        <v>77</v>
      </c>
      <c r="AB178" s="7" t="s">
        <v>77</v>
      </c>
      <c r="AC178" s="5">
        <v>0</v>
      </c>
      <c r="AD178" s="82">
        <v>0</v>
      </c>
      <c r="AE178" s="82">
        <v>0</v>
      </c>
      <c r="AF178" s="82">
        <v>0</v>
      </c>
      <c r="AG178" s="82">
        <v>0</v>
      </c>
      <c r="AH178" s="82">
        <f t="shared" si="32"/>
        <v>0</v>
      </c>
      <c r="AI178" s="7" t="s">
        <v>76</v>
      </c>
      <c r="AJ178" s="5">
        <v>0</v>
      </c>
      <c r="AK178" s="7" t="s">
        <v>854</v>
      </c>
      <c r="AL178" s="5">
        <v>0</v>
      </c>
      <c r="AM178" s="7">
        <v>0</v>
      </c>
      <c r="AN178" s="17">
        <f t="shared" si="33"/>
        <v>0</v>
      </c>
      <c r="AO178" s="7" t="s">
        <v>77</v>
      </c>
      <c r="AP178" s="7"/>
      <c r="AQ178" s="82">
        <v>0</v>
      </c>
      <c r="AR178" s="5">
        <v>0</v>
      </c>
      <c r="AS178" s="82">
        <v>0</v>
      </c>
      <c r="AT178" s="5">
        <v>0</v>
      </c>
      <c r="AU178" s="82">
        <v>0</v>
      </c>
      <c r="AV178" s="5">
        <v>0</v>
      </c>
      <c r="AW178" s="82">
        <v>0</v>
      </c>
      <c r="AX178" s="5">
        <v>0</v>
      </c>
      <c r="AY178" s="82">
        <v>0</v>
      </c>
      <c r="AZ178" s="5">
        <v>0</v>
      </c>
      <c r="BA178" s="82">
        <v>0</v>
      </c>
      <c r="BB178" s="5">
        <v>0</v>
      </c>
      <c r="BC178" s="82">
        <f t="shared" si="30"/>
        <v>0</v>
      </c>
      <c r="BD178" s="7">
        <v>0</v>
      </c>
      <c r="BE178" s="5">
        <v>0</v>
      </c>
      <c r="BF178" s="7">
        <v>0</v>
      </c>
      <c r="BG178" s="5">
        <v>0</v>
      </c>
      <c r="BH178" s="7">
        <v>0</v>
      </c>
      <c r="BI178" s="5">
        <v>0</v>
      </c>
      <c r="BJ178" s="7">
        <v>0</v>
      </c>
      <c r="BK178" s="1">
        <v>0</v>
      </c>
      <c r="BL178" s="7">
        <f t="shared" si="34"/>
        <v>0</v>
      </c>
    </row>
    <row r="179" spans="1:64" x14ac:dyDescent="0.25">
      <c r="A179" s="51" t="s">
        <v>294</v>
      </c>
      <c r="B179" s="51">
        <v>152</v>
      </c>
      <c r="C179" s="51" t="s">
        <v>183</v>
      </c>
      <c r="D179" s="61" t="s">
        <v>1304</v>
      </c>
      <c r="E179" s="51">
        <v>87298</v>
      </c>
      <c r="F179" s="7" t="str">
        <f>TEXT(G179,"mmmm")</f>
        <v>junio</v>
      </c>
      <c r="G179" s="57">
        <v>43990</v>
      </c>
      <c r="H179" s="51" t="s">
        <v>297</v>
      </c>
      <c r="I179" s="51" t="s">
        <v>298</v>
      </c>
      <c r="J179" s="51" t="s">
        <v>65</v>
      </c>
      <c r="K179" s="58" t="s">
        <v>1305</v>
      </c>
      <c r="L179" s="61" t="s">
        <v>1306</v>
      </c>
      <c r="M179" s="61" t="s">
        <v>1307</v>
      </c>
      <c r="N179" s="91">
        <v>73077900</v>
      </c>
      <c r="O179" s="51">
        <v>37520</v>
      </c>
      <c r="P179" s="51" t="s">
        <v>1308</v>
      </c>
      <c r="Q179" s="51" t="s">
        <v>69</v>
      </c>
      <c r="R179" s="61" t="s">
        <v>70</v>
      </c>
      <c r="S179" s="51" t="s">
        <v>1325</v>
      </c>
      <c r="T179" s="51" t="s">
        <v>1321</v>
      </c>
      <c r="U179" s="66">
        <v>44006</v>
      </c>
      <c r="V179" s="51" t="s">
        <v>346</v>
      </c>
      <c r="W179" s="51" t="s">
        <v>73</v>
      </c>
      <c r="X179" s="51" t="s">
        <v>74</v>
      </c>
      <c r="Y179" s="51" t="s">
        <v>1326</v>
      </c>
      <c r="Z179" s="68">
        <v>830113914</v>
      </c>
      <c r="AA179" s="74">
        <v>3</v>
      </c>
      <c r="AB179" s="51">
        <v>165620</v>
      </c>
      <c r="AC179" s="71">
        <v>44006</v>
      </c>
      <c r="AD179" s="62">
        <v>47127570</v>
      </c>
      <c r="AE179" s="89">
        <v>0</v>
      </c>
      <c r="AF179" s="89">
        <v>0</v>
      </c>
      <c r="AG179" s="89">
        <v>0</v>
      </c>
      <c r="AH179" s="91">
        <f t="shared" si="32"/>
        <v>47127570</v>
      </c>
      <c r="AI179" s="51" t="s">
        <v>77</v>
      </c>
      <c r="AJ179" s="57">
        <v>0</v>
      </c>
      <c r="AK179" s="51" t="s">
        <v>77</v>
      </c>
      <c r="AL179" s="57">
        <v>44006</v>
      </c>
      <c r="AM179" s="66">
        <v>44196</v>
      </c>
      <c r="AN179" s="51">
        <f t="shared" si="33"/>
        <v>190</v>
      </c>
      <c r="AO179" s="51" t="s">
        <v>1322</v>
      </c>
      <c r="AP179" s="51">
        <v>40029680</v>
      </c>
      <c r="AQ179" s="89">
        <v>0</v>
      </c>
      <c r="AR179" s="57">
        <v>0</v>
      </c>
      <c r="AS179" s="89">
        <v>0</v>
      </c>
      <c r="AT179" s="57">
        <v>0</v>
      </c>
      <c r="AU179" s="89">
        <v>0</v>
      </c>
      <c r="AV179" s="57">
        <v>0</v>
      </c>
      <c r="AW179" s="89">
        <v>0</v>
      </c>
      <c r="AX179" s="57">
        <v>0</v>
      </c>
      <c r="AY179" s="89">
        <v>0</v>
      </c>
      <c r="AZ179" s="57">
        <v>0</v>
      </c>
      <c r="BA179" s="89">
        <v>0</v>
      </c>
      <c r="BB179" s="57">
        <v>0</v>
      </c>
      <c r="BC179" s="82">
        <f t="shared" si="30"/>
        <v>47127570</v>
      </c>
      <c r="BD179" s="51">
        <v>0</v>
      </c>
      <c r="BE179" s="57">
        <v>0</v>
      </c>
      <c r="BF179" s="51">
        <v>0</v>
      </c>
      <c r="BG179" s="90">
        <v>0</v>
      </c>
      <c r="BH179" s="51">
        <v>0</v>
      </c>
      <c r="BI179" s="57">
        <v>0</v>
      </c>
      <c r="BJ179" s="51">
        <v>0</v>
      </c>
      <c r="BK179" s="1">
        <v>0</v>
      </c>
      <c r="BL179" s="51">
        <f t="shared" si="34"/>
        <v>190</v>
      </c>
    </row>
    <row r="180" spans="1:64" x14ac:dyDescent="0.25">
      <c r="A180" s="7" t="s">
        <v>294</v>
      </c>
      <c r="B180" s="7">
        <v>161</v>
      </c>
      <c r="C180" s="7" t="s">
        <v>97</v>
      </c>
      <c r="D180" s="7" t="s">
        <v>1387</v>
      </c>
      <c r="E180" s="7" t="s">
        <v>1388</v>
      </c>
      <c r="F180" s="7" t="s">
        <v>1340</v>
      </c>
      <c r="G180" s="9">
        <v>43990</v>
      </c>
      <c r="H180" s="7" t="s">
        <v>297</v>
      </c>
      <c r="I180" s="7" t="s">
        <v>298</v>
      </c>
      <c r="J180" s="9" t="s">
        <v>84</v>
      </c>
      <c r="K180" s="11" t="s">
        <v>1389</v>
      </c>
      <c r="L180" s="7">
        <v>81112100</v>
      </c>
      <c r="M180" s="7" t="s">
        <v>1390</v>
      </c>
      <c r="N180" s="82">
        <v>1020000000</v>
      </c>
      <c r="O180" s="7">
        <v>29620</v>
      </c>
      <c r="P180" s="7" t="s">
        <v>87</v>
      </c>
      <c r="Q180" s="82" t="s">
        <v>356</v>
      </c>
      <c r="R180" s="7" t="s">
        <v>77</v>
      </c>
      <c r="S180" s="7" t="s">
        <v>77</v>
      </c>
      <c r="T180" s="7" t="str">
        <f>TEXT(U180,"mmmm")</f>
        <v>enero</v>
      </c>
      <c r="U180" s="9">
        <v>0</v>
      </c>
      <c r="V180" s="7" t="s">
        <v>77</v>
      </c>
      <c r="W180" s="7" t="s">
        <v>77</v>
      </c>
      <c r="X180" s="7" t="s">
        <v>77</v>
      </c>
      <c r="Y180" s="7" t="s">
        <v>77</v>
      </c>
      <c r="Z180" s="43" t="s">
        <v>77</v>
      </c>
      <c r="AA180" s="7" t="s">
        <v>77</v>
      </c>
      <c r="AB180" s="7" t="s">
        <v>77</v>
      </c>
      <c r="AC180" s="5">
        <v>0</v>
      </c>
      <c r="AD180" s="82">
        <v>0</v>
      </c>
      <c r="AE180" s="82">
        <v>0</v>
      </c>
      <c r="AF180" s="82">
        <v>0</v>
      </c>
      <c r="AG180" s="82">
        <v>0</v>
      </c>
      <c r="AH180" s="82">
        <f t="shared" si="32"/>
        <v>0</v>
      </c>
      <c r="AI180" s="7" t="s">
        <v>77</v>
      </c>
      <c r="AJ180" s="5">
        <v>0</v>
      </c>
      <c r="AK180" s="7" t="s">
        <v>77</v>
      </c>
      <c r="AL180" s="5">
        <v>0</v>
      </c>
      <c r="AM180" s="5">
        <v>0</v>
      </c>
      <c r="AN180" s="17">
        <f t="shared" si="33"/>
        <v>0</v>
      </c>
      <c r="AO180" s="7" t="s">
        <v>77</v>
      </c>
      <c r="AP180" s="7" t="s">
        <v>77</v>
      </c>
      <c r="AQ180" s="82">
        <v>0</v>
      </c>
      <c r="AR180" s="5">
        <v>0</v>
      </c>
      <c r="AS180" s="82">
        <v>0</v>
      </c>
      <c r="AT180" s="5">
        <v>0</v>
      </c>
      <c r="AU180" s="82">
        <v>0</v>
      </c>
      <c r="AV180" s="5">
        <v>0</v>
      </c>
      <c r="AW180" s="82">
        <v>0</v>
      </c>
      <c r="AX180" s="5">
        <v>0</v>
      </c>
      <c r="AY180" s="82">
        <v>0</v>
      </c>
      <c r="AZ180" s="5">
        <v>0</v>
      </c>
      <c r="BA180" s="82">
        <v>0</v>
      </c>
      <c r="BB180" s="5">
        <v>0</v>
      </c>
      <c r="BC180" s="82">
        <f t="shared" si="30"/>
        <v>0</v>
      </c>
      <c r="BD180" s="7">
        <v>0</v>
      </c>
      <c r="BE180" s="5">
        <v>0</v>
      </c>
      <c r="BF180" s="7">
        <v>0</v>
      </c>
      <c r="BG180" s="83">
        <v>0</v>
      </c>
      <c r="BH180" s="7">
        <v>0</v>
      </c>
      <c r="BI180" s="5">
        <v>0</v>
      </c>
      <c r="BJ180" s="7">
        <v>0</v>
      </c>
      <c r="BK180" s="1">
        <v>0</v>
      </c>
      <c r="BL180" s="7">
        <f t="shared" si="34"/>
        <v>0</v>
      </c>
    </row>
    <row r="181" spans="1:64" x14ac:dyDescent="0.25">
      <c r="A181" s="51" t="s">
        <v>294</v>
      </c>
      <c r="B181" s="51">
        <v>162</v>
      </c>
      <c r="C181" s="51" t="s">
        <v>183</v>
      </c>
      <c r="D181" s="51" t="s">
        <v>1296</v>
      </c>
      <c r="E181" s="51">
        <v>87446</v>
      </c>
      <c r="F181" s="7" t="str">
        <f t="shared" ref="F181:F190" si="35">TEXT(G181,"mmmm")</f>
        <v>junio</v>
      </c>
      <c r="G181" s="57">
        <v>43991</v>
      </c>
      <c r="H181" s="51" t="s">
        <v>297</v>
      </c>
      <c r="I181" s="51" t="s">
        <v>298</v>
      </c>
      <c r="J181" s="51" t="s">
        <v>84</v>
      </c>
      <c r="K181" s="58" t="s">
        <v>1297</v>
      </c>
      <c r="L181" s="51" t="s">
        <v>1298</v>
      </c>
      <c r="M181" s="51"/>
      <c r="N181" s="89">
        <v>130000000</v>
      </c>
      <c r="O181" s="51">
        <v>29920</v>
      </c>
      <c r="P181" s="51" t="s">
        <v>105</v>
      </c>
      <c r="Q181" s="51" t="s">
        <v>356</v>
      </c>
      <c r="R181" s="7" t="s">
        <v>77</v>
      </c>
      <c r="S181" s="7" t="s">
        <v>77</v>
      </c>
      <c r="T181" s="7" t="str">
        <f>TEXT(U181,"mmmm")</f>
        <v>enero</v>
      </c>
      <c r="U181" s="9">
        <v>0</v>
      </c>
      <c r="V181" s="7" t="s">
        <v>77</v>
      </c>
      <c r="W181" s="7" t="s">
        <v>77</v>
      </c>
      <c r="X181" s="7" t="s">
        <v>77</v>
      </c>
      <c r="Y181" s="7" t="s">
        <v>77</v>
      </c>
      <c r="Z181" s="7" t="s">
        <v>77</v>
      </c>
      <c r="AA181" s="7"/>
      <c r="AB181" s="7" t="s">
        <v>77</v>
      </c>
      <c r="AC181" s="5" t="s">
        <v>77</v>
      </c>
      <c r="AD181" s="82">
        <v>0</v>
      </c>
      <c r="AE181" s="82">
        <v>0</v>
      </c>
      <c r="AF181" s="82">
        <v>0</v>
      </c>
      <c r="AG181" s="82">
        <v>0</v>
      </c>
      <c r="AH181" s="82">
        <f t="shared" si="32"/>
        <v>0</v>
      </c>
      <c r="AI181" s="7" t="s">
        <v>77</v>
      </c>
      <c r="AJ181" s="5">
        <v>0</v>
      </c>
      <c r="AK181" s="7" t="s">
        <v>77</v>
      </c>
      <c r="AL181" s="5">
        <v>0</v>
      </c>
      <c r="AM181" s="5">
        <v>0</v>
      </c>
      <c r="AN181" s="17">
        <f t="shared" si="33"/>
        <v>0</v>
      </c>
      <c r="AO181" s="7" t="s">
        <v>77</v>
      </c>
      <c r="AP181" s="7" t="s">
        <v>77</v>
      </c>
      <c r="AQ181" s="82">
        <v>0</v>
      </c>
      <c r="AR181" s="5">
        <v>0</v>
      </c>
      <c r="AS181" s="82">
        <v>0</v>
      </c>
      <c r="AT181" s="5">
        <v>0</v>
      </c>
      <c r="AU181" s="82">
        <v>0</v>
      </c>
      <c r="AV181" s="5">
        <v>0</v>
      </c>
      <c r="AW181" s="82">
        <v>0</v>
      </c>
      <c r="AX181" s="5">
        <v>0</v>
      </c>
      <c r="AY181" s="82">
        <v>0</v>
      </c>
      <c r="AZ181" s="5">
        <v>0</v>
      </c>
      <c r="BA181" s="82">
        <v>0</v>
      </c>
      <c r="BB181" s="5">
        <v>0</v>
      </c>
      <c r="BC181" s="82">
        <f t="shared" si="30"/>
        <v>0</v>
      </c>
      <c r="BD181" s="7">
        <v>0</v>
      </c>
      <c r="BE181" s="5">
        <v>0</v>
      </c>
      <c r="BF181" s="7">
        <v>0</v>
      </c>
      <c r="BG181" s="83">
        <v>0</v>
      </c>
      <c r="BH181" s="7">
        <v>0</v>
      </c>
      <c r="BI181" s="5">
        <v>0</v>
      </c>
      <c r="BJ181" s="7">
        <v>0</v>
      </c>
      <c r="BK181" s="1">
        <v>0</v>
      </c>
      <c r="BL181" s="7">
        <f t="shared" si="34"/>
        <v>0</v>
      </c>
    </row>
    <row r="182" spans="1:64" x14ac:dyDescent="0.25">
      <c r="A182" s="51" t="s">
        <v>294</v>
      </c>
      <c r="B182" s="51">
        <v>153</v>
      </c>
      <c r="C182" s="51" t="s">
        <v>183</v>
      </c>
      <c r="D182" s="61" t="s">
        <v>1299</v>
      </c>
      <c r="E182" s="51">
        <v>85816</v>
      </c>
      <c r="F182" s="7" t="str">
        <f t="shared" si="35"/>
        <v>junio</v>
      </c>
      <c r="G182" s="57">
        <v>44000</v>
      </c>
      <c r="H182" s="51" t="s">
        <v>297</v>
      </c>
      <c r="I182" s="51" t="s">
        <v>522</v>
      </c>
      <c r="J182" s="51" t="s">
        <v>65</v>
      </c>
      <c r="K182" s="58" t="s">
        <v>1300</v>
      </c>
      <c r="L182" s="61" t="s">
        <v>1301</v>
      </c>
      <c r="M182" s="61"/>
      <c r="N182" s="91">
        <v>18933250</v>
      </c>
      <c r="O182" s="51">
        <v>37620</v>
      </c>
      <c r="P182" s="51" t="s">
        <v>1302</v>
      </c>
      <c r="Q182" s="51" t="s">
        <v>69</v>
      </c>
      <c r="R182" s="61" t="s">
        <v>70</v>
      </c>
      <c r="S182" s="51" t="s">
        <v>1320</v>
      </c>
      <c r="T182" s="51" t="s">
        <v>1321</v>
      </c>
      <c r="U182" s="63">
        <v>44001</v>
      </c>
      <c r="V182" s="51" t="s">
        <v>346</v>
      </c>
      <c r="W182" s="51" t="s">
        <v>73</v>
      </c>
      <c r="X182" s="51" t="s">
        <v>74</v>
      </c>
      <c r="Y182" s="51" t="s">
        <v>1246</v>
      </c>
      <c r="Z182" s="97">
        <v>830037946</v>
      </c>
      <c r="AA182" s="61"/>
      <c r="AB182" s="51">
        <v>161820</v>
      </c>
      <c r="AC182" s="71">
        <v>44001</v>
      </c>
      <c r="AD182" s="62">
        <v>17840766</v>
      </c>
      <c r="AE182" s="89">
        <v>0</v>
      </c>
      <c r="AF182" s="89">
        <v>0</v>
      </c>
      <c r="AG182" s="89">
        <v>0</v>
      </c>
      <c r="AH182" s="91">
        <f t="shared" si="32"/>
        <v>17840766</v>
      </c>
      <c r="AI182" s="51" t="s">
        <v>77</v>
      </c>
      <c r="AJ182" s="57">
        <v>0</v>
      </c>
      <c r="AK182" s="51" t="s">
        <v>77</v>
      </c>
      <c r="AL182" s="57">
        <v>44001</v>
      </c>
      <c r="AM182" s="66">
        <v>44033</v>
      </c>
      <c r="AN182" s="51">
        <f t="shared" si="33"/>
        <v>32</v>
      </c>
      <c r="AO182" s="51" t="s">
        <v>1322</v>
      </c>
      <c r="AP182" s="51">
        <v>40029680</v>
      </c>
      <c r="AQ182" s="89">
        <v>0</v>
      </c>
      <c r="AR182" s="57">
        <v>0</v>
      </c>
      <c r="AS182" s="89">
        <v>0</v>
      </c>
      <c r="AT182" s="57">
        <v>0</v>
      </c>
      <c r="AU182" s="89">
        <v>0</v>
      </c>
      <c r="AV182" s="57">
        <v>0</v>
      </c>
      <c r="AW182" s="89">
        <v>0</v>
      </c>
      <c r="AX182" s="57">
        <v>0</v>
      </c>
      <c r="AY182" s="89">
        <v>0</v>
      </c>
      <c r="AZ182" s="57">
        <v>0</v>
      </c>
      <c r="BA182" s="89">
        <v>0</v>
      </c>
      <c r="BB182" s="57">
        <v>0</v>
      </c>
      <c r="BC182" s="82">
        <f t="shared" si="30"/>
        <v>17840766</v>
      </c>
      <c r="BD182" s="51">
        <v>0</v>
      </c>
      <c r="BE182" s="57">
        <v>0</v>
      </c>
      <c r="BF182" s="51">
        <v>0</v>
      </c>
      <c r="BG182" s="90">
        <v>0</v>
      </c>
      <c r="BH182" s="51">
        <v>0</v>
      </c>
      <c r="BI182" s="57">
        <v>0</v>
      </c>
      <c r="BJ182" s="51">
        <v>0</v>
      </c>
      <c r="BK182" s="1">
        <v>0</v>
      </c>
      <c r="BL182" s="51">
        <f t="shared" si="34"/>
        <v>32</v>
      </c>
    </row>
    <row r="183" spans="1:64" x14ac:dyDescent="0.25">
      <c r="A183" s="51" t="s">
        <v>294</v>
      </c>
      <c r="B183" s="51">
        <v>153</v>
      </c>
      <c r="C183" s="51" t="s">
        <v>183</v>
      </c>
      <c r="D183" s="61" t="s">
        <v>1303</v>
      </c>
      <c r="E183" s="51">
        <v>87967</v>
      </c>
      <c r="F183" s="7" t="str">
        <f t="shared" si="35"/>
        <v>junio</v>
      </c>
      <c r="G183" s="57">
        <v>44001</v>
      </c>
      <c r="H183" s="51" t="s">
        <v>297</v>
      </c>
      <c r="I183" s="51" t="s">
        <v>522</v>
      </c>
      <c r="J183" s="51" t="s">
        <v>65</v>
      </c>
      <c r="K183" s="58" t="s">
        <v>1300</v>
      </c>
      <c r="L183" s="61" t="s">
        <v>1301</v>
      </c>
      <c r="M183" s="61"/>
      <c r="N183" s="91">
        <v>18933250</v>
      </c>
      <c r="O183" s="51">
        <v>37620</v>
      </c>
      <c r="P183" s="51" t="s">
        <v>1302</v>
      </c>
      <c r="Q183" s="51" t="s">
        <v>69</v>
      </c>
      <c r="R183" s="61" t="s">
        <v>70</v>
      </c>
      <c r="S183" s="51" t="s">
        <v>1323</v>
      </c>
      <c r="T183" s="51" t="s">
        <v>1321</v>
      </c>
      <c r="U183" s="66">
        <v>44001</v>
      </c>
      <c r="V183" s="51" t="s">
        <v>346</v>
      </c>
      <c r="W183" s="51" t="s">
        <v>73</v>
      </c>
      <c r="X183" s="51" t="s">
        <v>74</v>
      </c>
      <c r="Y183" s="51" t="s">
        <v>1324</v>
      </c>
      <c r="Z183" s="68">
        <v>900023386</v>
      </c>
      <c r="AA183" s="61">
        <v>1</v>
      </c>
      <c r="AB183" s="51">
        <v>161720</v>
      </c>
      <c r="AC183" s="71">
        <v>44001</v>
      </c>
      <c r="AD183" s="91">
        <v>1089000</v>
      </c>
      <c r="AE183" s="89">
        <v>0</v>
      </c>
      <c r="AF183" s="89">
        <v>0</v>
      </c>
      <c r="AG183" s="89">
        <v>0</v>
      </c>
      <c r="AH183" s="91">
        <f t="shared" si="32"/>
        <v>1089000</v>
      </c>
      <c r="AI183" s="51" t="s">
        <v>77</v>
      </c>
      <c r="AJ183" s="57">
        <v>0</v>
      </c>
      <c r="AK183" s="51" t="s">
        <v>77</v>
      </c>
      <c r="AL183" s="57">
        <v>44001</v>
      </c>
      <c r="AM183" s="66">
        <v>44033</v>
      </c>
      <c r="AN183" s="51">
        <f t="shared" si="33"/>
        <v>32</v>
      </c>
      <c r="AO183" s="51" t="s">
        <v>1322</v>
      </c>
      <c r="AP183" s="51">
        <v>40029680</v>
      </c>
      <c r="AQ183" s="89">
        <v>0</v>
      </c>
      <c r="AR183" s="57">
        <v>0</v>
      </c>
      <c r="AS183" s="89">
        <v>0</v>
      </c>
      <c r="AT183" s="57">
        <v>0</v>
      </c>
      <c r="AU183" s="89">
        <v>0</v>
      </c>
      <c r="AV183" s="57">
        <v>0</v>
      </c>
      <c r="AW183" s="89">
        <v>0</v>
      </c>
      <c r="AX183" s="57">
        <v>0</v>
      </c>
      <c r="AY183" s="89">
        <v>0</v>
      </c>
      <c r="AZ183" s="57">
        <v>0</v>
      </c>
      <c r="BA183" s="89">
        <v>0</v>
      </c>
      <c r="BB183" s="57">
        <v>0</v>
      </c>
      <c r="BC183" s="82">
        <f t="shared" si="30"/>
        <v>1089000</v>
      </c>
      <c r="BD183" s="51">
        <v>0</v>
      </c>
      <c r="BE183" s="57">
        <v>0</v>
      </c>
      <c r="BF183" s="51">
        <v>0</v>
      </c>
      <c r="BG183" s="90">
        <v>0</v>
      </c>
      <c r="BH183" s="51">
        <v>0</v>
      </c>
      <c r="BI183" s="57">
        <v>0</v>
      </c>
      <c r="BJ183" s="51">
        <v>0</v>
      </c>
      <c r="BK183" s="1">
        <v>0</v>
      </c>
      <c r="BL183" s="51">
        <f t="shared" si="34"/>
        <v>32</v>
      </c>
    </row>
    <row r="184" spans="1:64" x14ac:dyDescent="0.25">
      <c r="A184" s="51" t="s">
        <v>58</v>
      </c>
      <c r="B184" s="51">
        <v>216</v>
      </c>
      <c r="C184" s="51" t="s">
        <v>183</v>
      </c>
      <c r="D184" s="61" t="s">
        <v>1315</v>
      </c>
      <c r="E184" s="51" t="s">
        <v>1316</v>
      </c>
      <c r="F184" s="7" t="str">
        <f t="shared" si="35"/>
        <v>junio</v>
      </c>
      <c r="G184" s="57">
        <v>44005</v>
      </c>
      <c r="H184" s="51" t="s">
        <v>63</v>
      </c>
      <c r="I184" s="51" t="s">
        <v>64</v>
      </c>
      <c r="J184" s="51" t="s">
        <v>65</v>
      </c>
      <c r="K184" s="61" t="s">
        <v>1317</v>
      </c>
      <c r="L184" s="61" t="s">
        <v>1318</v>
      </c>
      <c r="M184" s="61" t="s">
        <v>1319</v>
      </c>
      <c r="N184" s="91">
        <v>7480000</v>
      </c>
      <c r="O184" s="51">
        <v>23120</v>
      </c>
      <c r="P184" s="51" t="s">
        <v>379</v>
      </c>
      <c r="Q184" s="51" t="s">
        <v>356</v>
      </c>
      <c r="R184" s="7" t="s">
        <v>77</v>
      </c>
      <c r="S184" s="7" t="s">
        <v>77</v>
      </c>
      <c r="T184" s="7" t="str">
        <f>TEXT(U184,"mmmm")</f>
        <v>enero</v>
      </c>
      <c r="U184" s="9">
        <v>0</v>
      </c>
      <c r="V184" s="7" t="s">
        <v>77</v>
      </c>
      <c r="W184" s="7" t="s">
        <v>77</v>
      </c>
      <c r="X184" s="7" t="s">
        <v>77</v>
      </c>
      <c r="Y184" s="7" t="s">
        <v>77</v>
      </c>
      <c r="Z184" s="7" t="s">
        <v>77</v>
      </c>
      <c r="AA184" s="7"/>
      <c r="AB184" s="7" t="s">
        <v>77</v>
      </c>
      <c r="AC184" s="5" t="s">
        <v>77</v>
      </c>
      <c r="AD184" s="82">
        <v>0</v>
      </c>
      <c r="AE184" s="82">
        <v>0</v>
      </c>
      <c r="AF184" s="82">
        <v>0</v>
      </c>
      <c r="AG184" s="82">
        <v>0</v>
      </c>
      <c r="AH184" s="82">
        <f t="shared" si="32"/>
        <v>0</v>
      </c>
      <c r="AI184" s="7" t="s">
        <v>77</v>
      </c>
      <c r="AJ184" s="5">
        <v>0</v>
      </c>
      <c r="AK184" s="7" t="s">
        <v>77</v>
      </c>
      <c r="AL184" s="5">
        <v>0</v>
      </c>
      <c r="AM184" s="5">
        <v>0</v>
      </c>
      <c r="AN184" s="17">
        <f t="shared" si="33"/>
        <v>0</v>
      </c>
      <c r="AO184" s="7" t="s">
        <v>77</v>
      </c>
      <c r="AP184" s="7" t="s">
        <v>77</v>
      </c>
      <c r="AQ184" s="82">
        <v>0</v>
      </c>
      <c r="AR184" s="5">
        <v>0</v>
      </c>
      <c r="AS184" s="82">
        <v>0</v>
      </c>
      <c r="AT184" s="5">
        <v>0</v>
      </c>
      <c r="AU184" s="82">
        <v>0</v>
      </c>
      <c r="AV184" s="5">
        <v>0</v>
      </c>
      <c r="AW184" s="82">
        <v>0</v>
      </c>
      <c r="AX184" s="5">
        <v>0</v>
      </c>
      <c r="AY184" s="82">
        <v>0</v>
      </c>
      <c r="AZ184" s="5">
        <v>0</v>
      </c>
      <c r="BA184" s="82">
        <v>0</v>
      </c>
      <c r="BB184" s="5">
        <v>0</v>
      </c>
      <c r="BC184" s="82">
        <f t="shared" si="30"/>
        <v>0</v>
      </c>
      <c r="BD184" s="7">
        <v>0</v>
      </c>
      <c r="BE184" s="5">
        <v>0</v>
      </c>
      <c r="BF184" s="7">
        <v>0</v>
      </c>
      <c r="BG184" s="83">
        <v>0</v>
      </c>
      <c r="BH184" s="7">
        <v>0</v>
      </c>
      <c r="BI184" s="5">
        <v>0</v>
      </c>
      <c r="BJ184" s="7">
        <v>0</v>
      </c>
      <c r="BK184" s="1">
        <v>0</v>
      </c>
      <c r="BL184" s="7">
        <f t="shared" si="34"/>
        <v>0</v>
      </c>
    </row>
    <row r="185" spans="1:64" x14ac:dyDescent="0.25">
      <c r="A185" s="7" t="s">
        <v>294</v>
      </c>
      <c r="B185" s="7">
        <v>116</v>
      </c>
      <c r="C185" s="7" t="s">
        <v>59</v>
      </c>
      <c r="D185" s="7" t="s">
        <v>1272</v>
      </c>
      <c r="E185" s="7" t="s">
        <v>1339</v>
      </c>
      <c r="F185" s="7" t="str">
        <f t="shared" si="35"/>
        <v>junio</v>
      </c>
      <c r="G185" s="5">
        <v>44005</v>
      </c>
      <c r="H185" s="2" t="s">
        <v>297</v>
      </c>
      <c r="I185" s="7" t="s">
        <v>298</v>
      </c>
      <c r="J185" s="7" t="s">
        <v>65</v>
      </c>
      <c r="K185" s="8" t="s">
        <v>1270</v>
      </c>
      <c r="L185" s="8">
        <v>44103100</v>
      </c>
      <c r="M185" s="8" t="s">
        <v>1269</v>
      </c>
      <c r="N185" s="86">
        <v>3147550</v>
      </c>
      <c r="O185" s="7">
        <v>37220</v>
      </c>
      <c r="P185" s="7" t="s">
        <v>786</v>
      </c>
      <c r="Q185" s="2" t="s">
        <v>356</v>
      </c>
      <c r="R185" s="7" t="s">
        <v>77</v>
      </c>
      <c r="S185" s="7" t="s">
        <v>77</v>
      </c>
      <c r="T185" s="7" t="str">
        <f>TEXT(U185,"mmmm")</f>
        <v>enero</v>
      </c>
      <c r="U185" s="9">
        <v>0</v>
      </c>
      <c r="V185" s="7" t="s">
        <v>77</v>
      </c>
      <c r="W185" s="7" t="s">
        <v>77</v>
      </c>
      <c r="X185" s="7" t="s">
        <v>77</v>
      </c>
      <c r="Y185" s="7" t="s">
        <v>77</v>
      </c>
      <c r="Z185" s="7" t="s">
        <v>77</v>
      </c>
      <c r="AA185" s="7" t="s">
        <v>77</v>
      </c>
      <c r="AB185" s="7" t="s">
        <v>77</v>
      </c>
      <c r="AC185" s="5">
        <v>0</v>
      </c>
      <c r="AD185" s="82">
        <v>0</v>
      </c>
      <c r="AE185" s="82">
        <v>0</v>
      </c>
      <c r="AF185" s="82">
        <v>0</v>
      </c>
      <c r="AG185" s="82">
        <v>0</v>
      </c>
      <c r="AH185" s="82">
        <f t="shared" si="32"/>
        <v>0</v>
      </c>
      <c r="AI185" s="7" t="s">
        <v>77</v>
      </c>
      <c r="AJ185" s="5">
        <v>0</v>
      </c>
      <c r="AK185" s="7" t="s">
        <v>77</v>
      </c>
      <c r="AL185" s="5">
        <v>0</v>
      </c>
      <c r="AM185" s="5">
        <v>0</v>
      </c>
      <c r="AN185" s="17">
        <f t="shared" si="33"/>
        <v>0</v>
      </c>
      <c r="AO185" s="7" t="s">
        <v>77</v>
      </c>
      <c r="AP185" s="7" t="s">
        <v>77</v>
      </c>
      <c r="AQ185" s="82">
        <v>0</v>
      </c>
      <c r="AR185" s="5">
        <v>0</v>
      </c>
      <c r="AS185" s="82">
        <v>0</v>
      </c>
      <c r="AT185" s="5">
        <v>0</v>
      </c>
      <c r="AU185" s="82">
        <v>0</v>
      </c>
      <c r="AV185" s="5">
        <v>0</v>
      </c>
      <c r="AW185" s="82">
        <v>0</v>
      </c>
      <c r="AX185" s="5">
        <v>0</v>
      </c>
      <c r="AY185" s="82">
        <v>0</v>
      </c>
      <c r="AZ185" s="5">
        <v>0</v>
      </c>
      <c r="BA185" s="82">
        <v>0</v>
      </c>
      <c r="BB185" s="5">
        <v>0</v>
      </c>
      <c r="BC185" s="82">
        <f t="shared" si="30"/>
        <v>0</v>
      </c>
      <c r="BD185" s="7">
        <v>0</v>
      </c>
      <c r="BE185" s="5">
        <v>0</v>
      </c>
      <c r="BF185" s="7">
        <v>0</v>
      </c>
      <c r="BG185" s="83">
        <v>0</v>
      </c>
      <c r="BH185" s="7">
        <v>0</v>
      </c>
      <c r="BI185" s="5">
        <v>0</v>
      </c>
      <c r="BJ185" s="7">
        <v>0</v>
      </c>
      <c r="BK185" s="1">
        <v>0</v>
      </c>
      <c r="BL185" s="7">
        <f t="shared" si="34"/>
        <v>0</v>
      </c>
    </row>
    <row r="186" spans="1:64" x14ac:dyDescent="0.25">
      <c r="A186" s="7" t="s">
        <v>58</v>
      </c>
      <c r="B186" s="7">
        <v>156</v>
      </c>
      <c r="C186" s="7" t="s">
        <v>1406</v>
      </c>
      <c r="D186" s="7" t="s">
        <v>1407</v>
      </c>
      <c r="E186" s="7" t="s">
        <v>1408</v>
      </c>
      <c r="F186" s="7" t="str">
        <f t="shared" si="35"/>
        <v>junio</v>
      </c>
      <c r="G186" s="5">
        <v>44006</v>
      </c>
      <c r="H186" s="7" t="s">
        <v>63</v>
      </c>
      <c r="I186" s="7" t="s">
        <v>64</v>
      </c>
      <c r="J186" s="7" t="s">
        <v>242</v>
      </c>
      <c r="K186" s="7" t="s">
        <v>1409</v>
      </c>
      <c r="L186" s="7" t="s">
        <v>1410</v>
      </c>
      <c r="M186" s="7" t="s">
        <v>1411</v>
      </c>
      <c r="N186" s="82">
        <v>25200000</v>
      </c>
      <c r="O186" s="7">
        <v>35320</v>
      </c>
      <c r="P186" s="7" t="s">
        <v>1412</v>
      </c>
      <c r="Q186" s="7" t="s">
        <v>356</v>
      </c>
      <c r="R186" s="7" t="s">
        <v>77</v>
      </c>
      <c r="S186" s="7" t="s">
        <v>77</v>
      </c>
      <c r="T186" s="7" t="str">
        <f>TEXT(U186,"mmmm")</f>
        <v>enero</v>
      </c>
      <c r="U186" s="7">
        <v>0</v>
      </c>
      <c r="V186" s="7" t="s">
        <v>371</v>
      </c>
      <c r="W186" s="7" t="s">
        <v>91</v>
      </c>
      <c r="X186" s="7" t="s">
        <v>77</v>
      </c>
      <c r="Y186" s="7" t="s">
        <v>77</v>
      </c>
      <c r="Z186" s="7" t="s">
        <v>77</v>
      </c>
      <c r="AA186" s="7" t="s">
        <v>77</v>
      </c>
      <c r="AB186" s="7" t="s">
        <v>77</v>
      </c>
      <c r="AC186" s="5">
        <v>0</v>
      </c>
      <c r="AD186" s="82">
        <v>0</v>
      </c>
      <c r="AE186" s="82">
        <v>0</v>
      </c>
      <c r="AF186" s="82">
        <v>0</v>
      </c>
      <c r="AG186" s="82">
        <v>0</v>
      </c>
      <c r="AH186" s="82">
        <f t="shared" si="32"/>
        <v>0</v>
      </c>
      <c r="AI186" s="7" t="s">
        <v>76</v>
      </c>
      <c r="AJ186" s="5">
        <v>0</v>
      </c>
      <c r="AK186" s="7" t="s">
        <v>77</v>
      </c>
      <c r="AL186" s="5">
        <v>0</v>
      </c>
      <c r="AM186" s="7">
        <v>0</v>
      </c>
      <c r="AN186" s="17">
        <f t="shared" si="33"/>
        <v>0</v>
      </c>
      <c r="AO186" s="7" t="s">
        <v>77</v>
      </c>
      <c r="AP186" s="7"/>
      <c r="AQ186" s="82">
        <v>0</v>
      </c>
      <c r="AR186" s="5">
        <v>0</v>
      </c>
      <c r="AS186" s="82">
        <v>0</v>
      </c>
      <c r="AT186" s="5">
        <v>0</v>
      </c>
      <c r="AU186" s="82">
        <v>0</v>
      </c>
      <c r="AV186" s="5">
        <v>0</v>
      </c>
      <c r="AW186" s="82">
        <v>0</v>
      </c>
      <c r="AX186" s="5">
        <v>0</v>
      </c>
      <c r="AY186" s="82">
        <v>0</v>
      </c>
      <c r="AZ186" s="5">
        <v>0</v>
      </c>
      <c r="BA186" s="82">
        <v>0</v>
      </c>
      <c r="BB186" s="5">
        <v>0</v>
      </c>
      <c r="BC186" s="82">
        <f t="shared" si="30"/>
        <v>0</v>
      </c>
      <c r="BD186" s="7">
        <v>0</v>
      </c>
      <c r="BE186" s="5">
        <v>0</v>
      </c>
      <c r="BF186" s="7">
        <v>0</v>
      </c>
      <c r="BG186" s="5">
        <v>0</v>
      </c>
      <c r="BH186" s="7">
        <v>0</v>
      </c>
      <c r="BI186" s="5">
        <v>0</v>
      </c>
      <c r="BJ186" s="7">
        <v>0</v>
      </c>
      <c r="BK186" s="1">
        <v>0</v>
      </c>
      <c r="BL186" s="7">
        <f t="shared" si="34"/>
        <v>0</v>
      </c>
    </row>
    <row r="187" spans="1:64" x14ac:dyDescent="0.25">
      <c r="A187" s="51" t="s">
        <v>294</v>
      </c>
      <c r="B187" s="51">
        <v>218</v>
      </c>
      <c r="C187" s="51" t="s">
        <v>183</v>
      </c>
      <c r="D187" s="51" t="s">
        <v>1309</v>
      </c>
      <c r="E187" s="51">
        <v>88597</v>
      </c>
      <c r="F187" s="7" t="str">
        <f t="shared" si="35"/>
        <v>junio</v>
      </c>
      <c r="G187" s="57">
        <v>44007</v>
      </c>
      <c r="H187" s="51" t="s">
        <v>297</v>
      </c>
      <c r="I187" s="51" t="s">
        <v>522</v>
      </c>
      <c r="J187" s="51" t="s">
        <v>65</v>
      </c>
      <c r="K187" s="58" t="s">
        <v>1310</v>
      </c>
      <c r="L187" s="58">
        <v>471217</v>
      </c>
      <c r="M187" s="51" t="s">
        <v>1311</v>
      </c>
      <c r="N187" s="89">
        <v>7519000</v>
      </c>
      <c r="O187" s="51">
        <v>40520</v>
      </c>
      <c r="P187" s="51" t="s">
        <v>1119</v>
      </c>
      <c r="Q187" s="51" t="s">
        <v>69</v>
      </c>
      <c r="R187" s="51" t="s">
        <v>70</v>
      </c>
      <c r="S187" s="51" t="s">
        <v>1327</v>
      </c>
      <c r="T187" s="51" t="s">
        <v>1321</v>
      </c>
      <c r="U187" s="66">
        <v>44007</v>
      </c>
      <c r="V187" s="51" t="s">
        <v>346</v>
      </c>
      <c r="W187" s="51" t="s">
        <v>73</v>
      </c>
      <c r="X187" s="69" t="s">
        <v>74</v>
      </c>
      <c r="Y187" s="69" t="s">
        <v>1328</v>
      </c>
      <c r="Z187" s="92">
        <v>900477235</v>
      </c>
      <c r="AA187" s="51"/>
      <c r="AB187" s="51">
        <v>167520</v>
      </c>
      <c r="AC187" s="57">
        <v>44007</v>
      </c>
      <c r="AD187" s="95">
        <v>5321186</v>
      </c>
      <c r="AE187" s="89">
        <v>0</v>
      </c>
      <c r="AF187" s="89">
        <v>0</v>
      </c>
      <c r="AG187" s="89">
        <v>0</v>
      </c>
      <c r="AH187" s="89">
        <f t="shared" si="32"/>
        <v>5321186</v>
      </c>
      <c r="AI187" s="51" t="s">
        <v>77</v>
      </c>
      <c r="AJ187" s="57">
        <v>0</v>
      </c>
      <c r="AK187" s="51" t="s">
        <v>77</v>
      </c>
      <c r="AL187" s="57">
        <v>44007</v>
      </c>
      <c r="AM187" s="66">
        <v>44028</v>
      </c>
      <c r="AN187" s="51">
        <f t="shared" si="33"/>
        <v>21</v>
      </c>
      <c r="AO187" s="51" t="s">
        <v>260</v>
      </c>
      <c r="AP187" s="51">
        <v>1015409282</v>
      </c>
      <c r="AQ187" s="89">
        <v>0</v>
      </c>
      <c r="AR187" s="57">
        <v>0</v>
      </c>
      <c r="AS187" s="89">
        <v>0</v>
      </c>
      <c r="AT187" s="57">
        <v>0</v>
      </c>
      <c r="AU187" s="89">
        <v>0</v>
      </c>
      <c r="AV187" s="57">
        <v>0</v>
      </c>
      <c r="AW187" s="89">
        <v>0</v>
      </c>
      <c r="AX187" s="57">
        <v>0</v>
      </c>
      <c r="AY187" s="89">
        <v>0</v>
      </c>
      <c r="AZ187" s="57">
        <v>0</v>
      </c>
      <c r="BA187" s="89">
        <v>0</v>
      </c>
      <c r="BB187" s="57">
        <v>0</v>
      </c>
      <c r="BC187" s="82">
        <f t="shared" si="30"/>
        <v>5321186</v>
      </c>
      <c r="BD187" s="51">
        <v>0</v>
      </c>
      <c r="BE187" s="57">
        <v>0</v>
      </c>
      <c r="BF187" s="51">
        <v>0</v>
      </c>
      <c r="BG187" s="90">
        <v>0</v>
      </c>
      <c r="BH187" s="51">
        <v>0</v>
      </c>
      <c r="BI187" s="57">
        <v>0</v>
      </c>
      <c r="BJ187" s="51">
        <v>0</v>
      </c>
      <c r="BK187" s="1">
        <v>0</v>
      </c>
      <c r="BL187" s="51">
        <f t="shared" si="34"/>
        <v>21</v>
      </c>
    </row>
    <row r="188" spans="1:64" x14ac:dyDescent="0.25">
      <c r="A188" s="51" t="s">
        <v>294</v>
      </c>
      <c r="B188" s="51">
        <v>219</v>
      </c>
      <c r="C188" s="51" t="s">
        <v>183</v>
      </c>
      <c r="D188" s="61" t="s">
        <v>1312</v>
      </c>
      <c r="E188" s="51">
        <v>89143</v>
      </c>
      <c r="F188" s="7" t="str">
        <f t="shared" si="35"/>
        <v>junio</v>
      </c>
      <c r="G188" s="57">
        <v>44007</v>
      </c>
      <c r="H188" s="51" t="s">
        <v>297</v>
      </c>
      <c r="I188" s="51" t="s">
        <v>522</v>
      </c>
      <c r="J188" s="51" t="s">
        <v>65</v>
      </c>
      <c r="K188" s="58" t="s">
        <v>1313</v>
      </c>
      <c r="L188" s="58">
        <v>471318</v>
      </c>
      <c r="M188" s="61" t="s">
        <v>1314</v>
      </c>
      <c r="N188" s="91">
        <v>63879676</v>
      </c>
      <c r="O188" s="51">
        <v>40620</v>
      </c>
      <c r="P188" s="51" t="s">
        <v>1119</v>
      </c>
      <c r="Q188" s="51" t="s">
        <v>69</v>
      </c>
      <c r="R188" s="51" t="s">
        <v>70</v>
      </c>
      <c r="S188" s="51" t="s">
        <v>1329</v>
      </c>
      <c r="T188" s="51" t="s">
        <v>1321</v>
      </c>
      <c r="U188" s="66">
        <v>44007</v>
      </c>
      <c r="V188" s="51" t="s">
        <v>346</v>
      </c>
      <c r="W188" s="51" t="s">
        <v>73</v>
      </c>
      <c r="X188" s="69" t="s">
        <v>74</v>
      </c>
      <c r="Y188" s="51" t="s">
        <v>1246</v>
      </c>
      <c r="Z188" s="97">
        <v>830037946</v>
      </c>
      <c r="AA188" s="61"/>
      <c r="AB188" s="51">
        <v>168220</v>
      </c>
      <c r="AC188" s="71">
        <v>44007</v>
      </c>
      <c r="AD188" s="62">
        <v>63879676</v>
      </c>
      <c r="AE188" s="89">
        <v>0</v>
      </c>
      <c r="AF188" s="89">
        <v>0</v>
      </c>
      <c r="AG188" s="89">
        <v>0</v>
      </c>
      <c r="AH188" s="89">
        <f t="shared" si="32"/>
        <v>63879676</v>
      </c>
      <c r="AI188" s="51" t="s">
        <v>77</v>
      </c>
      <c r="AJ188" s="57">
        <v>0</v>
      </c>
      <c r="AK188" s="51" t="s">
        <v>77</v>
      </c>
      <c r="AL188" s="57">
        <v>44007</v>
      </c>
      <c r="AM188" s="66">
        <v>44039</v>
      </c>
      <c r="AN188" s="51">
        <f t="shared" si="33"/>
        <v>32</v>
      </c>
      <c r="AO188" s="51" t="s">
        <v>78</v>
      </c>
      <c r="AP188" s="51">
        <v>80251761</v>
      </c>
      <c r="AQ188" s="89">
        <v>0</v>
      </c>
      <c r="AR188" s="57">
        <v>0</v>
      </c>
      <c r="AS188" s="89">
        <v>0</v>
      </c>
      <c r="AT188" s="57">
        <v>0</v>
      </c>
      <c r="AU188" s="89">
        <v>0</v>
      </c>
      <c r="AV188" s="57">
        <v>0</v>
      </c>
      <c r="AW188" s="89">
        <v>0</v>
      </c>
      <c r="AX188" s="57">
        <v>0</v>
      </c>
      <c r="AY188" s="89">
        <v>0</v>
      </c>
      <c r="AZ188" s="57">
        <v>0</v>
      </c>
      <c r="BA188" s="89">
        <v>0</v>
      </c>
      <c r="BB188" s="57">
        <v>0</v>
      </c>
      <c r="BC188" s="82">
        <f t="shared" si="30"/>
        <v>63879676</v>
      </c>
      <c r="BD188" s="51">
        <v>0</v>
      </c>
      <c r="BE188" s="57">
        <v>0</v>
      </c>
      <c r="BF188" s="51">
        <v>0</v>
      </c>
      <c r="BG188" s="90">
        <v>0</v>
      </c>
      <c r="BH188" s="51">
        <v>0</v>
      </c>
      <c r="BI188" s="57">
        <v>0</v>
      </c>
      <c r="BJ188" s="51">
        <v>0</v>
      </c>
      <c r="BK188" s="1">
        <v>0</v>
      </c>
      <c r="BL188" s="51">
        <f t="shared" si="34"/>
        <v>32</v>
      </c>
    </row>
    <row r="189" spans="1:64" x14ac:dyDescent="0.25">
      <c r="A189" s="7" t="s">
        <v>58</v>
      </c>
      <c r="B189" s="7">
        <v>171</v>
      </c>
      <c r="C189" s="7" t="s">
        <v>59</v>
      </c>
      <c r="D189" s="93" t="s">
        <v>1341</v>
      </c>
      <c r="E189" s="7" t="s">
        <v>1342</v>
      </c>
      <c r="F189" s="7" t="str">
        <f t="shared" si="35"/>
        <v>junio</v>
      </c>
      <c r="G189" s="5">
        <v>44008</v>
      </c>
      <c r="H189" s="2" t="s">
        <v>63</v>
      </c>
      <c r="I189" s="7" t="s">
        <v>64</v>
      </c>
      <c r="J189" s="7" t="s">
        <v>65</v>
      </c>
      <c r="K189" s="7" t="s">
        <v>1343</v>
      </c>
      <c r="L189" s="7">
        <v>32111701</v>
      </c>
      <c r="M189" s="7" t="s">
        <v>1344</v>
      </c>
      <c r="N189" s="86">
        <v>1600000</v>
      </c>
      <c r="O189" s="7">
        <v>40020</v>
      </c>
      <c r="P189" s="7" t="s">
        <v>554</v>
      </c>
      <c r="Q189" s="2" t="s">
        <v>356</v>
      </c>
      <c r="R189" s="7" t="s">
        <v>77</v>
      </c>
      <c r="S189" s="7" t="s">
        <v>77</v>
      </c>
      <c r="T189" s="7" t="str">
        <f>TEXT(U189,"mmmm")</f>
        <v>enero</v>
      </c>
      <c r="U189" s="9">
        <v>0</v>
      </c>
      <c r="V189" s="7" t="s">
        <v>77</v>
      </c>
      <c r="W189" s="7" t="s">
        <v>77</v>
      </c>
      <c r="X189" s="7" t="s">
        <v>77</v>
      </c>
      <c r="Y189" s="7" t="s">
        <v>77</v>
      </c>
      <c r="Z189" s="7" t="s">
        <v>77</v>
      </c>
      <c r="AA189" s="7" t="s">
        <v>77</v>
      </c>
      <c r="AB189" s="7" t="s">
        <v>77</v>
      </c>
      <c r="AC189" s="5">
        <v>0</v>
      </c>
      <c r="AD189" s="82">
        <v>0</v>
      </c>
      <c r="AE189" s="82">
        <v>0</v>
      </c>
      <c r="AF189" s="82">
        <v>0</v>
      </c>
      <c r="AG189" s="82">
        <v>0</v>
      </c>
      <c r="AH189" s="82">
        <f t="shared" si="32"/>
        <v>0</v>
      </c>
      <c r="AI189" s="7" t="s">
        <v>77</v>
      </c>
      <c r="AJ189" s="5">
        <v>0</v>
      </c>
      <c r="AK189" s="7" t="s">
        <v>77</v>
      </c>
      <c r="AL189" s="5">
        <v>0</v>
      </c>
      <c r="AM189" s="5">
        <v>0</v>
      </c>
      <c r="AN189" s="17">
        <f t="shared" si="33"/>
        <v>0</v>
      </c>
      <c r="AO189" s="7" t="s">
        <v>77</v>
      </c>
      <c r="AP189" s="7" t="s">
        <v>77</v>
      </c>
      <c r="AQ189" s="82">
        <v>0</v>
      </c>
      <c r="AR189" s="5">
        <v>0</v>
      </c>
      <c r="AS189" s="82">
        <v>0</v>
      </c>
      <c r="AT189" s="5">
        <v>0</v>
      </c>
      <c r="AU189" s="82">
        <v>0</v>
      </c>
      <c r="AV189" s="5">
        <v>0</v>
      </c>
      <c r="AW189" s="82">
        <v>0</v>
      </c>
      <c r="AX189" s="5">
        <v>0</v>
      </c>
      <c r="AY189" s="82">
        <v>0</v>
      </c>
      <c r="AZ189" s="5">
        <v>0</v>
      </c>
      <c r="BA189" s="82">
        <v>0</v>
      </c>
      <c r="BB189" s="5">
        <v>0</v>
      </c>
      <c r="BC189" s="82">
        <f t="shared" si="30"/>
        <v>0</v>
      </c>
      <c r="BD189" s="7">
        <v>0</v>
      </c>
      <c r="BE189" s="5">
        <v>0</v>
      </c>
      <c r="BF189" s="7">
        <v>0</v>
      </c>
      <c r="BG189" s="83">
        <v>0</v>
      </c>
      <c r="BH189" s="7">
        <v>0</v>
      </c>
      <c r="BI189" s="5">
        <v>0</v>
      </c>
      <c r="BJ189" s="7">
        <v>0</v>
      </c>
      <c r="BK189" s="1">
        <v>0</v>
      </c>
      <c r="BL189" s="7">
        <f t="shared" si="34"/>
        <v>0</v>
      </c>
    </row>
    <row r="190" spans="1:64" x14ac:dyDescent="0.25">
      <c r="A190" s="7" t="s">
        <v>58</v>
      </c>
      <c r="B190" s="7">
        <v>220</v>
      </c>
      <c r="C190" s="7" t="s">
        <v>59</v>
      </c>
      <c r="D190" s="93" t="s">
        <v>1345</v>
      </c>
      <c r="E190" s="7" t="s">
        <v>1346</v>
      </c>
      <c r="F190" s="7" t="str">
        <f t="shared" si="35"/>
        <v>junio</v>
      </c>
      <c r="G190" s="5">
        <v>44012</v>
      </c>
      <c r="H190" s="7" t="s">
        <v>113</v>
      </c>
      <c r="I190" s="7" t="s">
        <v>249</v>
      </c>
      <c r="J190" s="7" t="s">
        <v>84</v>
      </c>
      <c r="K190" s="2" t="s">
        <v>288</v>
      </c>
      <c r="L190" s="7" t="s">
        <v>1347</v>
      </c>
      <c r="M190" s="7" t="s">
        <v>1348</v>
      </c>
      <c r="N190" s="86">
        <v>32448000</v>
      </c>
      <c r="O190" s="7">
        <v>10720</v>
      </c>
      <c r="P190" s="7" t="s">
        <v>105</v>
      </c>
      <c r="Q190" s="2" t="s">
        <v>356</v>
      </c>
      <c r="R190" s="7" t="s">
        <v>77</v>
      </c>
      <c r="S190" s="7" t="s">
        <v>77</v>
      </c>
      <c r="T190" s="7" t="str">
        <f>TEXT(U190,"mmmm")</f>
        <v>enero</v>
      </c>
      <c r="U190" s="9">
        <v>0</v>
      </c>
      <c r="V190" s="7" t="s">
        <v>77</v>
      </c>
      <c r="W190" s="7" t="s">
        <v>77</v>
      </c>
      <c r="X190" s="7" t="s">
        <v>77</v>
      </c>
      <c r="Y190" s="7" t="s">
        <v>77</v>
      </c>
      <c r="Z190" s="7" t="s">
        <v>77</v>
      </c>
      <c r="AA190" s="7" t="s">
        <v>77</v>
      </c>
      <c r="AB190" s="7" t="s">
        <v>77</v>
      </c>
      <c r="AC190" s="5">
        <v>0</v>
      </c>
      <c r="AD190" s="82">
        <v>0</v>
      </c>
      <c r="AE190" s="82">
        <v>0</v>
      </c>
      <c r="AF190" s="82">
        <v>0</v>
      </c>
      <c r="AG190" s="82">
        <v>0</v>
      </c>
      <c r="AH190" s="82">
        <f t="shared" si="32"/>
        <v>0</v>
      </c>
      <c r="AI190" s="7" t="s">
        <v>77</v>
      </c>
      <c r="AJ190" s="5">
        <v>0</v>
      </c>
      <c r="AK190" s="7" t="s">
        <v>77</v>
      </c>
      <c r="AL190" s="5">
        <v>0</v>
      </c>
      <c r="AM190" s="5">
        <v>0</v>
      </c>
      <c r="AN190" s="17">
        <f t="shared" si="33"/>
        <v>0</v>
      </c>
      <c r="AO190" s="7" t="s">
        <v>77</v>
      </c>
      <c r="AP190" s="7" t="s">
        <v>77</v>
      </c>
      <c r="AQ190" s="82">
        <v>0</v>
      </c>
      <c r="AR190" s="5">
        <v>0</v>
      </c>
      <c r="AS190" s="82">
        <v>0</v>
      </c>
      <c r="AT190" s="5">
        <v>0</v>
      </c>
      <c r="AU190" s="82">
        <v>0</v>
      </c>
      <c r="AV190" s="5">
        <v>0</v>
      </c>
      <c r="AW190" s="82">
        <v>0</v>
      </c>
      <c r="AX190" s="5">
        <v>0</v>
      </c>
      <c r="AY190" s="82">
        <v>0</v>
      </c>
      <c r="AZ190" s="5">
        <v>0</v>
      </c>
      <c r="BA190" s="82">
        <v>0</v>
      </c>
      <c r="BB190" s="5">
        <v>0</v>
      </c>
      <c r="BC190" s="82">
        <f t="shared" si="30"/>
        <v>0</v>
      </c>
      <c r="BD190" s="7">
        <v>0</v>
      </c>
      <c r="BE190" s="5">
        <v>0</v>
      </c>
      <c r="BF190" s="7">
        <v>0</v>
      </c>
      <c r="BG190" s="83">
        <v>0</v>
      </c>
      <c r="BH190" s="7">
        <v>0</v>
      </c>
      <c r="BI190" s="5">
        <v>0</v>
      </c>
      <c r="BJ190" s="7">
        <v>0</v>
      </c>
      <c r="BK190" s="1">
        <v>0</v>
      </c>
      <c r="BL190" s="7">
        <f t="shared" si="34"/>
        <v>0</v>
      </c>
    </row>
    <row r="191" spans="1:64" x14ac:dyDescent="0.25">
      <c r="A191" s="51"/>
      <c r="B191" s="51"/>
      <c r="C191" s="51"/>
      <c r="D191" s="51"/>
      <c r="E191" s="51"/>
      <c r="F191" s="7"/>
      <c r="G191" s="57"/>
      <c r="H191" s="51"/>
      <c r="I191" s="51"/>
      <c r="J191" s="51"/>
      <c r="K191" s="58"/>
      <c r="L191" s="51"/>
      <c r="M191" s="59"/>
      <c r="N191" s="60"/>
      <c r="O191" s="51"/>
      <c r="P191" s="51"/>
      <c r="Q191" s="51"/>
      <c r="R191" s="7"/>
      <c r="S191" s="7"/>
      <c r="T191" s="7"/>
      <c r="U191" s="9"/>
      <c r="V191" s="7"/>
      <c r="W191" s="7"/>
      <c r="X191" s="7"/>
      <c r="Y191" s="7"/>
      <c r="Z191" s="7"/>
      <c r="AA191" s="7"/>
      <c r="AB191" s="7"/>
      <c r="AC191" s="5"/>
      <c r="AD191" s="10"/>
      <c r="AE191" s="10"/>
      <c r="AF191" s="10"/>
      <c r="AG191" s="10"/>
      <c r="AH191" s="10"/>
      <c r="AI191" s="7"/>
      <c r="AJ191" s="5"/>
      <c r="AK191" s="7"/>
      <c r="AL191" s="5"/>
      <c r="AM191" s="5"/>
      <c r="AN191" s="17"/>
      <c r="AO191" s="7"/>
      <c r="AP191" s="7"/>
      <c r="AQ191" s="10"/>
      <c r="AR191" s="5"/>
      <c r="AS191" s="10"/>
      <c r="AT191" s="5"/>
      <c r="AU191" s="10"/>
      <c r="AV191" s="5"/>
      <c r="AW191" s="10"/>
      <c r="AX191" s="5"/>
      <c r="AY191" s="10"/>
      <c r="AZ191" s="5"/>
      <c r="BA191" s="10"/>
      <c r="BB191" s="5"/>
      <c r="BC191" s="10"/>
      <c r="BD191" s="7"/>
      <c r="BE191" s="5"/>
      <c r="BF191" s="7"/>
      <c r="BG191" s="4"/>
      <c r="BH191" s="7"/>
      <c r="BI191" s="5"/>
      <c r="BJ191" s="7"/>
      <c r="BK191" s="1"/>
      <c r="BL191" s="7"/>
    </row>
    <row r="192" spans="1:64" x14ac:dyDescent="0.25">
      <c r="A192" s="51"/>
      <c r="B192" s="51"/>
      <c r="C192" s="51"/>
      <c r="D192" s="61"/>
      <c r="E192" s="51"/>
      <c r="F192" s="7"/>
      <c r="G192" s="57"/>
      <c r="H192" s="51"/>
      <c r="I192" s="51"/>
      <c r="J192" s="51"/>
      <c r="K192" s="58"/>
      <c r="L192" s="61"/>
      <c r="M192" s="61"/>
      <c r="N192" s="62"/>
      <c r="O192" s="51"/>
      <c r="P192" s="51"/>
      <c r="Q192" s="51"/>
      <c r="R192" s="61"/>
      <c r="S192" s="51"/>
      <c r="T192" s="51"/>
      <c r="U192" s="63"/>
      <c r="V192" s="51"/>
      <c r="W192" s="51"/>
      <c r="X192" s="51"/>
      <c r="Y192" s="51"/>
      <c r="Z192" s="64"/>
      <c r="AA192" s="61"/>
      <c r="AB192" s="51"/>
      <c r="AC192" s="71"/>
      <c r="AD192" s="72"/>
      <c r="AE192" s="60"/>
      <c r="AF192" s="60"/>
      <c r="AG192" s="60"/>
      <c r="AH192" s="73"/>
      <c r="AI192" s="51"/>
      <c r="AJ192" s="57"/>
      <c r="AK192" s="51"/>
      <c r="AL192" s="57"/>
      <c r="AM192" s="66"/>
      <c r="AN192" s="51"/>
      <c r="AO192" s="51"/>
      <c r="AP192" s="51"/>
      <c r="AQ192" s="60"/>
      <c r="AR192" s="57"/>
      <c r="AS192" s="60"/>
      <c r="AT192" s="57"/>
      <c r="AU192" s="60"/>
      <c r="AV192" s="57"/>
      <c r="AW192" s="60"/>
      <c r="AX192" s="57"/>
      <c r="AY192" s="60"/>
      <c r="AZ192" s="57"/>
      <c r="BA192" s="60"/>
      <c r="BB192" s="57"/>
      <c r="BC192" s="60"/>
      <c r="BD192" s="51"/>
      <c r="BE192" s="57"/>
      <c r="BF192" s="51"/>
      <c r="BG192" s="67"/>
      <c r="BH192" s="51"/>
      <c r="BI192" s="57"/>
      <c r="BJ192" s="51"/>
      <c r="BK192" s="1"/>
      <c r="BL192" s="51"/>
    </row>
    <row r="193" spans="1:64" x14ac:dyDescent="0.25">
      <c r="A193" s="51"/>
      <c r="B193" s="51"/>
      <c r="C193" s="51"/>
      <c r="D193" s="61"/>
      <c r="E193" s="51"/>
      <c r="F193" s="7"/>
      <c r="G193" s="57"/>
      <c r="H193" s="51"/>
      <c r="I193" s="51"/>
      <c r="J193" s="51"/>
      <c r="K193" s="58"/>
      <c r="L193" s="61"/>
      <c r="M193" s="61"/>
      <c r="N193" s="62"/>
      <c r="O193" s="51"/>
      <c r="P193" s="51"/>
      <c r="Q193" s="51"/>
      <c r="R193" s="61"/>
      <c r="S193" s="51"/>
      <c r="T193" s="51"/>
      <c r="U193" s="66"/>
      <c r="V193" s="51"/>
      <c r="W193" s="51"/>
      <c r="X193" s="51"/>
      <c r="Y193" s="51"/>
      <c r="Z193" s="68"/>
      <c r="AA193" s="61"/>
      <c r="AB193" s="51"/>
      <c r="AC193" s="71"/>
      <c r="AD193" s="73"/>
      <c r="AE193" s="60"/>
      <c r="AF193" s="60"/>
      <c r="AG193" s="60"/>
      <c r="AH193" s="73"/>
      <c r="AI193" s="51"/>
      <c r="AJ193" s="57"/>
      <c r="AK193" s="51"/>
      <c r="AL193" s="57"/>
      <c r="AM193" s="66"/>
      <c r="AN193" s="51"/>
      <c r="AO193" s="51"/>
      <c r="AP193" s="51"/>
      <c r="AQ193" s="60"/>
      <c r="AR193" s="57"/>
      <c r="AS193" s="60"/>
      <c r="AT193" s="57"/>
      <c r="AU193" s="60"/>
      <c r="AV193" s="57"/>
      <c r="AW193" s="60"/>
      <c r="AX193" s="57"/>
      <c r="AY193" s="60"/>
      <c r="AZ193" s="57"/>
      <c r="BA193" s="60"/>
      <c r="BB193" s="57"/>
      <c r="BC193" s="60"/>
      <c r="BD193" s="51"/>
      <c r="BE193" s="57"/>
      <c r="BF193" s="51"/>
      <c r="BG193" s="67"/>
      <c r="BH193" s="51"/>
      <c r="BI193" s="57"/>
      <c r="BJ193" s="51"/>
      <c r="BK193" s="1"/>
      <c r="BL193" s="51"/>
    </row>
    <row r="194" spans="1:64" x14ac:dyDescent="0.25">
      <c r="A194" s="51"/>
      <c r="B194" s="51"/>
      <c r="C194" s="51"/>
      <c r="D194" s="61"/>
      <c r="E194" s="51"/>
      <c r="F194" s="7"/>
      <c r="G194" s="57"/>
      <c r="H194" s="51"/>
      <c r="I194" s="51"/>
      <c r="J194" s="51"/>
      <c r="K194" s="58"/>
      <c r="L194" s="61"/>
      <c r="M194" s="61"/>
      <c r="N194" s="62"/>
      <c r="O194" s="51"/>
      <c r="P194" s="51"/>
      <c r="Q194" s="51"/>
      <c r="R194" s="61"/>
      <c r="S194" s="51"/>
      <c r="T194" s="51"/>
      <c r="U194" s="66"/>
      <c r="V194" s="51"/>
      <c r="W194" s="51"/>
      <c r="X194" s="51"/>
      <c r="Y194" s="51"/>
      <c r="Z194" s="68"/>
      <c r="AA194" s="74"/>
      <c r="AB194" s="51"/>
      <c r="AC194" s="71"/>
      <c r="AD194" s="72"/>
      <c r="AE194" s="60"/>
      <c r="AF194" s="60"/>
      <c r="AG194" s="60"/>
      <c r="AH194" s="73"/>
      <c r="AI194" s="51"/>
      <c r="AJ194" s="57"/>
      <c r="AK194" s="51"/>
      <c r="AL194" s="57"/>
      <c r="AM194" s="66"/>
      <c r="AN194" s="51"/>
      <c r="AO194" s="51"/>
      <c r="AP194" s="51"/>
      <c r="AQ194" s="60"/>
      <c r="AR194" s="57"/>
      <c r="AS194" s="60"/>
      <c r="AT194" s="57"/>
      <c r="AU194" s="60"/>
      <c r="AV194" s="57"/>
      <c r="AW194" s="60"/>
      <c r="AX194" s="57"/>
      <c r="AY194" s="60"/>
      <c r="AZ194" s="57"/>
      <c r="BA194" s="60"/>
      <c r="BB194" s="57"/>
      <c r="BC194" s="60"/>
      <c r="BD194" s="51"/>
      <c r="BE194" s="57"/>
      <c r="BF194" s="51"/>
      <c r="BG194" s="67"/>
      <c r="BH194" s="51"/>
      <c r="BI194" s="57"/>
      <c r="BJ194" s="51"/>
      <c r="BK194" s="1"/>
      <c r="BL194" s="51"/>
    </row>
    <row r="195" spans="1:64" x14ac:dyDescent="0.25">
      <c r="A195" s="51"/>
      <c r="B195" s="51"/>
      <c r="C195" s="51"/>
      <c r="D195" s="51"/>
      <c r="E195" s="51"/>
      <c r="F195" s="7"/>
      <c r="G195" s="57"/>
      <c r="H195" s="51"/>
      <c r="I195" s="51"/>
      <c r="J195" s="51"/>
      <c r="K195" s="58"/>
      <c r="L195" s="58"/>
      <c r="M195" s="51"/>
      <c r="N195" s="60"/>
      <c r="O195" s="51"/>
      <c r="P195" s="51"/>
      <c r="Q195" s="51"/>
      <c r="R195" s="51"/>
      <c r="S195" s="51"/>
      <c r="T195" s="51"/>
      <c r="U195" s="66"/>
      <c r="V195" s="51"/>
      <c r="W195" s="51"/>
      <c r="X195" s="69"/>
      <c r="Y195" s="69"/>
      <c r="Z195" s="70"/>
      <c r="AA195" s="51"/>
      <c r="AB195" s="51"/>
      <c r="AC195" s="57"/>
      <c r="AD195" s="75"/>
      <c r="AE195" s="60"/>
      <c r="AF195" s="60"/>
      <c r="AG195" s="60"/>
      <c r="AH195" s="65"/>
      <c r="AI195" s="51"/>
      <c r="AJ195" s="57"/>
      <c r="AK195" s="51"/>
      <c r="AL195" s="57"/>
      <c r="AM195" s="66"/>
      <c r="AN195" s="51"/>
      <c r="AO195" s="51"/>
      <c r="AP195" s="51"/>
      <c r="AQ195" s="60"/>
      <c r="AR195" s="57"/>
      <c r="AS195" s="60"/>
      <c r="AT195" s="57"/>
      <c r="AU195" s="60"/>
      <c r="AV195" s="57"/>
      <c r="AW195" s="60"/>
      <c r="AX195" s="57"/>
      <c r="AY195" s="60"/>
      <c r="AZ195" s="57"/>
      <c r="BA195" s="60"/>
      <c r="BB195" s="57"/>
      <c r="BC195" s="60"/>
      <c r="BD195" s="51"/>
      <c r="BE195" s="57"/>
      <c r="BF195" s="51"/>
      <c r="BG195" s="67"/>
      <c r="BH195" s="51"/>
      <c r="BI195" s="57"/>
      <c r="BJ195" s="51"/>
      <c r="BK195" s="1"/>
      <c r="BL195" s="51"/>
    </row>
    <row r="196" spans="1:64" x14ac:dyDescent="0.25">
      <c r="A196" s="51"/>
      <c r="B196" s="51"/>
      <c r="C196" s="51"/>
      <c r="D196" s="61"/>
      <c r="E196" s="51"/>
      <c r="F196" s="7"/>
      <c r="G196" s="57"/>
      <c r="H196" s="51"/>
      <c r="I196" s="51"/>
      <c r="J196" s="51"/>
      <c r="K196" s="58"/>
      <c r="L196" s="58"/>
      <c r="M196" s="61"/>
      <c r="N196" s="62"/>
      <c r="O196" s="51"/>
      <c r="P196" s="51"/>
      <c r="Q196" s="51"/>
      <c r="R196" s="51"/>
      <c r="S196" s="51"/>
      <c r="T196" s="51"/>
      <c r="U196" s="66"/>
      <c r="V196" s="51"/>
      <c r="W196" s="51"/>
      <c r="X196" s="69"/>
      <c r="Y196" s="51"/>
      <c r="Z196" s="64"/>
      <c r="AA196" s="61"/>
      <c r="AB196" s="51"/>
      <c r="AC196" s="71"/>
      <c r="AD196" s="72"/>
      <c r="AE196" s="60"/>
      <c r="AF196" s="60"/>
      <c r="AG196" s="60"/>
      <c r="AH196" s="65"/>
      <c r="AI196" s="51"/>
      <c r="AJ196" s="57"/>
      <c r="AK196" s="51"/>
      <c r="AL196" s="57"/>
      <c r="AM196" s="66"/>
      <c r="AN196" s="51"/>
      <c r="AO196" s="51"/>
      <c r="AP196" s="51"/>
      <c r="AQ196" s="60"/>
      <c r="AR196" s="57"/>
      <c r="AS196" s="60"/>
      <c r="AT196" s="57"/>
      <c r="AU196" s="60"/>
      <c r="AV196" s="57"/>
      <c r="AW196" s="60"/>
      <c r="AX196" s="57"/>
      <c r="AY196" s="60"/>
      <c r="AZ196" s="57"/>
      <c r="BA196" s="60"/>
      <c r="BB196" s="57"/>
      <c r="BC196" s="60"/>
      <c r="BD196" s="51"/>
      <c r="BE196" s="57"/>
      <c r="BF196" s="51"/>
      <c r="BG196" s="67"/>
      <c r="BH196" s="51"/>
      <c r="BI196" s="57"/>
      <c r="BJ196" s="51"/>
      <c r="BK196" s="1"/>
      <c r="BL196" s="51"/>
    </row>
    <row r="197" spans="1:64" x14ac:dyDescent="0.25">
      <c r="A197" s="51"/>
      <c r="B197" s="51"/>
      <c r="C197" s="51"/>
      <c r="D197" s="61"/>
      <c r="E197" s="51"/>
      <c r="F197" s="7"/>
      <c r="G197" s="57"/>
      <c r="H197" s="51"/>
      <c r="I197" s="51"/>
      <c r="J197" s="51"/>
      <c r="K197" s="61"/>
      <c r="L197" s="61"/>
      <c r="M197" s="61"/>
      <c r="N197" s="62"/>
      <c r="O197" s="51"/>
      <c r="P197" s="51"/>
      <c r="Q197" s="51"/>
      <c r="R197" s="7"/>
      <c r="S197" s="7"/>
      <c r="T197" s="7"/>
      <c r="U197" s="9"/>
      <c r="V197" s="7"/>
      <c r="W197" s="7"/>
      <c r="X197" s="7"/>
      <c r="Y197" s="7"/>
      <c r="Z197" s="7"/>
      <c r="AA197" s="7"/>
      <c r="AB197" s="7"/>
      <c r="AC197" s="5"/>
      <c r="AD197" s="10"/>
      <c r="AE197" s="10"/>
      <c r="AF197" s="10"/>
      <c r="AG197" s="10"/>
      <c r="AH197" s="10"/>
      <c r="AI197" s="7"/>
      <c r="AJ197" s="5"/>
      <c r="AK197" s="7"/>
      <c r="AL197" s="5"/>
      <c r="AM197" s="5"/>
      <c r="AN197" s="17"/>
      <c r="AO197" s="7"/>
      <c r="AP197" s="7"/>
      <c r="AQ197" s="10"/>
      <c r="AR197" s="5"/>
      <c r="AS197" s="10"/>
      <c r="AT197" s="5"/>
      <c r="AU197" s="10"/>
      <c r="AV197" s="5"/>
      <c r="AW197" s="10"/>
      <c r="AX197" s="5"/>
      <c r="AY197" s="10"/>
      <c r="AZ197" s="5"/>
      <c r="BA197" s="10"/>
      <c r="BB197" s="5"/>
      <c r="BC197" s="10"/>
      <c r="BD197" s="7"/>
      <c r="BE197" s="5"/>
      <c r="BF197" s="7"/>
      <c r="BG197" s="4"/>
      <c r="BH197" s="7"/>
      <c r="BI197" s="5"/>
      <c r="BJ197" s="7"/>
      <c r="BK197" s="1"/>
      <c r="BL197" s="7"/>
    </row>
    <row r="198" spans="1:64" x14ac:dyDescent="0.25">
      <c r="A198" s="7"/>
      <c r="B198" s="7"/>
      <c r="C198" s="7"/>
      <c r="D198" s="7"/>
      <c r="E198" s="7"/>
      <c r="F198" s="7"/>
      <c r="G198" s="5"/>
      <c r="I198" s="7"/>
      <c r="J198" s="7"/>
      <c r="K198" s="8"/>
      <c r="L198" s="8"/>
      <c r="M198" s="8"/>
      <c r="O198" s="7"/>
      <c r="P198" s="7"/>
    </row>
    <row r="199" spans="1:64" x14ac:dyDescent="0.25">
      <c r="A199" s="7"/>
      <c r="B199" s="7"/>
      <c r="C199" s="7"/>
      <c r="D199" s="7"/>
      <c r="E199" s="7"/>
      <c r="F199" s="7"/>
      <c r="G199" s="5"/>
      <c r="I199" s="7"/>
      <c r="J199" s="7"/>
      <c r="K199" s="7"/>
      <c r="L199" s="7"/>
      <c r="M199" s="7"/>
      <c r="O199" s="7"/>
      <c r="P199" s="7"/>
    </row>
    <row r="200" spans="1:64" x14ac:dyDescent="0.25">
      <c r="A200" s="7"/>
      <c r="B200" s="7"/>
      <c r="C200" s="7"/>
      <c r="E200" s="7"/>
      <c r="F200" s="7"/>
      <c r="G200" s="5"/>
      <c r="H200" s="7"/>
      <c r="I200" s="7"/>
      <c r="J200" s="7"/>
      <c r="L200" s="7"/>
      <c r="M200" s="7"/>
      <c r="O200" s="7"/>
      <c r="P200" s="7"/>
    </row>
  </sheetData>
  <sheetProtection algorithmName="SHA-512" hashValue="7O3cyNllL7GxfZjgz2w6KtBYQVeyOdJJ7LNDUltPi+hTNj+oc2c9KLa6NkmLXg8CV0W3U8oGIJQ5lXORBtM6DA==" saltValue="ibPYA6qrFcikf2TxzguI2g==" spinCount="100000" sheet="1" objects="1" scenarios="1"/>
  <autoFilter ref="A5:BL5"/>
  <mergeCells count="4">
    <mergeCell ref="A1:A4"/>
    <mergeCell ref="B1:BK4"/>
    <mergeCell ref="BL1:BL2"/>
    <mergeCell ref="BR4:CD4"/>
  </mergeCells>
  <dataValidations count="36">
    <dataValidation type="custom" allowBlank="1" showInputMessage="1" showErrorMessage="1" sqref="T187:T191 T197 T175 T181 T156:T157 T6:T144 T153 F6:F145">
      <formula1>TEXT(G6,"Mmmm")</formula1>
    </dataValidation>
    <dataValidation type="list" allowBlank="1" showInputMessage="1" showErrorMessage="1" sqref="C1:C4 F1:F4 A1:A4 H1:J4 Q1:R4 V1:X4 AI1:AI4 AK1:AK4">
      <formula1>#REF!</formula1>
    </dataValidation>
    <dataValidation type="list" allowBlank="1" showInputMessage="1" showErrorMessage="1" sqref="AK6:AK64">
      <formula1>$CD$6:$CD$59</formula1>
    </dataValidation>
    <dataValidation type="list" allowBlank="1" showInputMessage="1" showErrorMessage="1" sqref="A201:A1048576 A6:A174 A186:A190">
      <formula1>$BR$6:$BR$7</formula1>
    </dataValidation>
    <dataValidation type="list" allowBlank="1" showInputMessage="1" showErrorMessage="1" sqref="C201:C1048576 C6:C174 C186:C190">
      <formula1>$BS$6:$BS$10</formula1>
    </dataValidation>
    <dataValidation type="list" allowBlank="1" showInputMessage="1" showErrorMessage="1" sqref="H201:H1048576 H6:H174 H186:H190">
      <formula1>$BV$6:$BV$8</formula1>
    </dataValidation>
    <dataValidation type="list" allowBlank="1" showInputMessage="1" showErrorMessage="1" sqref="I201:I1048576 I6:I174 I186:I190">
      <formula1>$BW$6:$BW$19</formula1>
    </dataValidation>
    <dataValidation type="list" allowBlank="1" showInputMessage="1" showErrorMessage="1" sqref="J201:J1048576 J6:J174 J186:J190">
      <formula1>$BU$6:$BU$16</formula1>
    </dataValidation>
    <dataValidation type="list" allowBlank="1" showInputMessage="1" showErrorMessage="1" sqref="Q201:Q1048576 Q162:Q164 Q140:Q153 Q174 Q186:Q190 Q6:Q83 Q85:Q138 Q156:Q160">
      <formula1>$BX$6:$BX$8</formula1>
    </dataValidation>
    <dataValidation type="list" allowBlank="1" showInputMessage="1" showErrorMessage="1" sqref="R197:R1048576 R181:R191 R140:R153 R162:R164 R174:R175 R6:R83 R85:R138 R158:R160">
      <formula1>$BY$6:$BY$8</formula1>
    </dataValidation>
    <dataValidation type="list" allowBlank="1" showInputMessage="1" showErrorMessage="1" sqref="V197:V1048576 V181:V191 V140:V153 V162:V164 V174:V175 V6:V83 V85:V138 V158:V160">
      <formula1>$BZ$6:$BZ$18</formula1>
    </dataValidation>
    <dataValidation type="list" allowBlank="1" showInputMessage="1" showErrorMessage="1" sqref="W197:W1048576 W181:W191 W140:W153 W162:W164 W158:W160 W174:W175 W6:W83 W85:W138">
      <formula1>$CA$6:$CA$18</formula1>
    </dataValidation>
    <dataValidation type="list" allowBlank="1" showInputMessage="1" showErrorMessage="1" sqref="X197:X1048576 X181:X191 X140:X153 X162:X164 X158:X160 X174:X175 X6:X83 X85:X138">
      <formula1>$CB$6:$CB$64</formula1>
    </dataValidation>
    <dataValidation type="list" allowBlank="1" showInputMessage="1" showErrorMessage="1" sqref="AI197:AI1048576 AI181:AI191 AI162:AI164 AI140:AI153 AI174:AI175 AI6:AI83 AI85:AI138 AI158:AI160">
      <formula1>$CC$6:$CC$7</formula1>
    </dataValidation>
    <dataValidation type="list" allowBlank="1" showInputMessage="1" showErrorMessage="1" sqref="Q191:Q197 Q175:Q181 Q165:Q166 Q161 Q185 Q84 Q139">
      <formula1>$BX$6:$BX$10</formula1>
    </dataValidation>
    <dataValidation type="list" allowBlank="1" showInputMessage="1" showErrorMessage="1" sqref="J191:J197 J175:J181 J185">
      <formula1>$BU$6:$BU$18</formula1>
    </dataValidation>
    <dataValidation type="list" allowBlank="1" showInputMessage="1" showErrorMessage="1" sqref="I191:I193 I195:I197 I175:I177 I179:I181 I185">
      <formula1>$BW$6:$BW$21</formula1>
    </dataValidation>
    <dataValidation type="list" allowBlank="1" showInputMessage="1" showErrorMessage="1" sqref="H191:H197 H175:H181 H185">
      <formula1>$BV$6:$BV$10</formula1>
    </dataValidation>
    <dataValidation type="list" allowBlank="1" showInputMessage="1" showErrorMessage="1" sqref="C191:C197 C175:C181 C185">
      <formula1>$BS$6:$BS$12</formula1>
    </dataValidation>
    <dataValidation type="list" allowBlank="1" showInputMessage="1" showErrorMessage="1" sqref="A191:A197 A175:A181 A185">
      <formula1>$BR$6:$BR$8</formula1>
    </dataValidation>
    <dataValidation type="list" allowBlank="1" showInputMessage="1" showErrorMessage="1" sqref="AI192:AI196 AI176:AI180 AI165:AI166 AI161 AI84 AI139 AI156:AI157">
      <formula1>$CC$6:$CC$8</formula1>
    </dataValidation>
    <dataValidation type="list" allowBlank="1" showInputMessage="1" showErrorMessage="1" sqref="X192:X196 X176:X180 X165:X166 X161 X84 X139 X156:X157">
      <formula1>$CB$6:$CB$66</formula1>
    </dataValidation>
    <dataValidation type="list" allowBlank="1" showInputMessage="1" showErrorMessage="1" sqref="W192:W196 W176:W180 W165:W166 W161 W84 W139 W156:W157">
      <formula1>$CA$6:$CA$20</formula1>
    </dataValidation>
    <dataValidation type="list" allowBlank="1" showInputMessage="1" showErrorMessage="1" sqref="V192:V196 V176:V180 V165:V166 V161 V84 V139 V156:V157">
      <formula1>$BZ$6:$BZ$20</formula1>
    </dataValidation>
    <dataValidation type="list" allowBlank="1" showInputMessage="1" showErrorMessage="1" sqref="R192:R196 R176:R180 R165:R166 R161 R84 R139 R156:R157">
      <formula1>$BY$6:$BY$10</formula1>
    </dataValidation>
    <dataValidation type="list" allowBlank="1" showInputMessage="1" showErrorMessage="1" sqref="Q198:Q200 Q182:Q184 Q154:Q155 Q167:Q173">
      <formula1>$BX$6:$BX$7</formula1>
    </dataValidation>
    <dataValidation type="list" allowBlank="1" showInputMessage="1" showErrorMessage="1" sqref="J198:J200 J182:J184">
      <formula1>$BU$6:$BU$11</formula1>
    </dataValidation>
    <dataValidation type="list" allowBlank="1" showInputMessage="1" showErrorMessage="1" sqref="I198:I200 I182:I184">
      <formula1>$BW$6:$BW$13</formula1>
    </dataValidation>
    <dataValidation type="list" allowBlank="1" showInputMessage="1" showErrorMessage="1" sqref="H198:H200 H182:H184">
      <formula1>$BV$6:$BV$7</formula1>
    </dataValidation>
    <dataValidation type="list" allowBlank="1" showInputMessage="1" showErrorMessage="1" sqref="C198:C200 C182:C184">
      <formula1>$BS$6:$BS$9</formula1>
    </dataValidation>
    <dataValidation type="list" allowBlank="1" showInputMessage="1" showErrorMessage="1" sqref="A198:A200 A182:A184">
      <formula1>$BR$6:$BR$6</formula1>
    </dataValidation>
    <dataValidation type="list" allowBlank="1" showInputMessage="1" showErrorMessage="1" sqref="AI154:AI155 AI167:AI173">
      <formula1>$CC$6:$CC$6</formula1>
    </dataValidation>
    <dataValidation type="list" allowBlank="1" showInputMessage="1" showErrorMessage="1" sqref="X154:X155 X167:X173">
      <formula1>$CB$6:$CB$49</formula1>
    </dataValidation>
    <dataValidation type="list" allowBlank="1" showInputMessage="1" showErrorMessage="1" sqref="W154:W155 W167:W173">
      <formula1>$CA$6:$CA$13</formula1>
    </dataValidation>
    <dataValidation type="list" allowBlank="1" showInputMessage="1" showErrorMessage="1" sqref="V154:V155 V167:V173">
      <formula1>$BZ$6:$BZ$13</formula1>
    </dataValidation>
    <dataValidation type="list" allowBlank="1" showInputMessage="1" showErrorMessage="1" sqref="R154:R155 R167:R173">
      <formula1>$BY$6:$BY$7</formula1>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
  <sheetViews>
    <sheetView workbookViewId="0">
      <selection activeCell="B1" sqref="B1"/>
    </sheetView>
  </sheetViews>
  <sheetFormatPr baseColWidth="10" defaultRowHeight="15" x14ac:dyDescent="0.25"/>
  <cols>
    <col min="1" max="1" width="5.28515625" style="19" customWidth="1"/>
    <col min="2" max="2" width="26.42578125" style="18" customWidth="1"/>
    <col min="3" max="3" width="65.85546875" customWidth="1"/>
  </cols>
  <sheetData>
    <row r="1" spans="1:3" s="29" customFormat="1" ht="25.5" x14ac:dyDescent="0.2">
      <c r="A1" s="23">
        <v>1</v>
      </c>
      <c r="B1" s="31" t="s">
        <v>0</v>
      </c>
      <c r="C1" s="30" t="s">
        <v>1000</v>
      </c>
    </row>
    <row r="2" spans="1:3" x14ac:dyDescent="0.25">
      <c r="A2" s="24">
        <v>2</v>
      </c>
      <c r="B2" s="31" t="s">
        <v>999</v>
      </c>
      <c r="C2" t="s">
        <v>998</v>
      </c>
    </row>
    <row r="3" spans="1:3" x14ac:dyDescent="0.25">
      <c r="A3" s="24">
        <v>3</v>
      </c>
      <c r="B3" s="32" t="s">
        <v>997</v>
      </c>
      <c r="C3" t="s">
        <v>996</v>
      </c>
    </row>
    <row r="4" spans="1:3" x14ac:dyDescent="0.25">
      <c r="A4" s="23">
        <v>4</v>
      </c>
      <c r="B4" s="32" t="s">
        <v>3</v>
      </c>
      <c r="C4" t="s">
        <v>995</v>
      </c>
    </row>
    <row r="5" spans="1:3" x14ac:dyDescent="0.25">
      <c r="A5" s="23">
        <v>5</v>
      </c>
      <c r="B5" s="33" t="s">
        <v>4</v>
      </c>
      <c r="C5" t="s">
        <v>994</v>
      </c>
    </row>
    <row r="6" spans="1:3" x14ac:dyDescent="0.25">
      <c r="A6" s="24">
        <v>6</v>
      </c>
      <c r="B6" s="33" t="s">
        <v>5</v>
      </c>
      <c r="C6" t="s">
        <v>993</v>
      </c>
    </row>
    <row r="7" spans="1:3" ht="45" x14ac:dyDescent="0.25">
      <c r="A7" s="24">
        <v>7</v>
      </c>
      <c r="B7" s="34" t="s">
        <v>6</v>
      </c>
      <c r="C7" s="25" t="s">
        <v>992</v>
      </c>
    </row>
    <row r="8" spans="1:3" x14ac:dyDescent="0.25">
      <c r="A8" s="23">
        <v>8</v>
      </c>
      <c r="B8" s="32" t="s">
        <v>7</v>
      </c>
      <c r="C8" t="s">
        <v>991</v>
      </c>
    </row>
    <row r="9" spans="1:3" x14ac:dyDescent="0.25">
      <c r="A9" s="23">
        <v>9</v>
      </c>
      <c r="B9" s="32" t="s">
        <v>8</v>
      </c>
      <c r="C9" t="s">
        <v>1001</v>
      </c>
    </row>
    <row r="10" spans="1:3" x14ac:dyDescent="0.25">
      <c r="A10" s="24">
        <v>10</v>
      </c>
      <c r="B10" s="32" t="s">
        <v>990</v>
      </c>
      <c r="C10" t="s">
        <v>989</v>
      </c>
    </row>
    <row r="11" spans="1:3" x14ac:dyDescent="0.25">
      <c r="A11" s="24">
        <v>11</v>
      </c>
      <c r="B11" s="32" t="s">
        <v>10</v>
      </c>
      <c r="C11" s="28" t="s">
        <v>988</v>
      </c>
    </row>
    <row r="12" spans="1:3" ht="30" x14ac:dyDescent="0.25">
      <c r="A12" s="23">
        <v>12</v>
      </c>
      <c r="B12" s="35" t="s">
        <v>11</v>
      </c>
      <c r="C12" s="25" t="s">
        <v>986</v>
      </c>
    </row>
    <row r="13" spans="1:3" ht="30" x14ac:dyDescent="0.25">
      <c r="A13" s="23">
        <v>13</v>
      </c>
      <c r="B13" s="35" t="s">
        <v>987</v>
      </c>
      <c r="C13" s="25" t="s">
        <v>986</v>
      </c>
    </row>
    <row r="14" spans="1:3" x14ac:dyDescent="0.25">
      <c r="A14" s="24">
        <v>14</v>
      </c>
      <c r="B14" s="36" t="s">
        <v>13</v>
      </c>
      <c r="C14" s="28" t="s">
        <v>985</v>
      </c>
    </row>
    <row r="15" spans="1:3" ht="60" x14ac:dyDescent="0.25">
      <c r="A15" s="24">
        <v>15</v>
      </c>
      <c r="B15" s="35" t="s">
        <v>14</v>
      </c>
      <c r="C15" s="25" t="s">
        <v>984</v>
      </c>
    </row>
    <row r="16" spans="1:3" ht="30" x14ac:dyDescent="0.25">
      <c r="A16" s="23">
        <v>16</v>
      </c>
      <c r="B16" s="37" t="s">
        <v>15</v>
      </c>
      <c r="C16" s="25" t="s">
        <v>983</v>
      </c>
    </row>
    <row r="17" spans="1:3" ht="30" x14ac:dyDescent="0.25">
      <c r="A17" s="23">
        <v>17</v>
      </c>
      <c r="B17" s="32" t="s">
        <v>16</v>
      </c>
      <c r="C17" s="25" t="s">
        <v>982</v>
      </c>
    </row>
    <row r="18" spans="1:3" ht="30" x14ac:dyDescent="0.25">
      <c r="A18" s="24">
        <v>18</v>
      </c>
      <c r="B18" s="32" t="s">
        <v>17</v>
      </c>
      <c r="C18" s="27" t="s">
        <v>981</v>
      </c>
    </row>
    <row r="19" spans="1:3" ht="64.5" customHeight="1" x14ac:dyDescent="0.25">
      <c r="A19" s="24">
        <v>19</v>
      </c>
      <c r="B19" s="32" t="s">
        <v>18</v>
      </c>
      <c r="C19" s="26" t="s">
        <v>980</v>
      </c>
    </row>
    <row r="20" spans="1:3" ht="30" x14ac:dyDescent="0.25">
      <c r="A20" s="23">
        <v>20</v>
      </c>
      <c r="B20" s="37" t="s">
        <v>19</v>
      </c>
      <c r="C20" s="25" t="s">
        <v>979</v>
      </c>
    </row>
    <row r="21" spans="1:3" x14ac:dyDescent="0.25">
      <c r="A21" s="23">
        <v>21</v>
      </c>
      <c r="B21" s="32" t="s">
        <v>20</v>
      </c>
      <c r="C21" s="25" t="s">
        <v>978</v>
      </c>
    </row>
    <row r="22" spans="1:3" x14ac:dyDescent="0.25">
      <c r="A22" s="24">
        <v>22</v>
      </c>
      <c r="B22" s="32" t="s">
        <v>21</v>
      </c>
      <c r="C22" s="25" t="s">
        <v>977</v>
      </c>
    </row>
    <row r="23" spans="1:3" x14ac:dyDescent="0.25">
      <c r="A23" s="24">
        <v>23</v>
      </c>
      <c r="B23" s="32" t="s">
        <v>976</v>
      </c>
      <c r="C23" s="25" t="s">
        <v>975</v>
      </c>
    </row>
    <row r="24" spans="1:3" x14ac:dyDescent="0.25">
      <c r="A24" s="23">
        <v>24</v>
      </c>
      <c r="B24" s="32" t="s">
        <v>23</v>
      </c>
      <c r="C24" s="25" t="s">
        <v>974</v>
      </c>
    </row>
    <row r="25" spans="1:3" x14ac:dyDescent="0.25">
      <c r="A25" s="23">
        <v>25</v>
      </c>
      <c r="B25" s="38" t="s">
        <v>24</v>
      </c>
      <c r="C25" s="25" t="s">
        <v>973</v>
      </c>
    </row>
    <row r="26" spans="1:3" x14ac:dyDescent="0.25">
      <c r="A26" s="24">
        <v>26</v>
      </c>
      <c r="B26" s="32" t="s">
        <v>25</v>
      </c>
      <c r="C26" t="s">
        <v>972</v>
      </c>
    </row>
    <row r="27" spans="1:3" x14ac:dyDescent="0.25">
      <c r="A27" s="24">
        <v>27</v>
      </c>
      <c r="B27" s="39" t="s">
        <v>26</v>
      </c>
      <c r="C27" s="25" t="s">
        <v>971</v>
      </c>
    </row>
    <row r="28" spans="1:3" x14ac:dyDescent="0.25">
      <c r="A28" s="23">
        <v>28</v>
      </c>
      <c r="B28" s="35" t="s">
        <v>27</v>
      </c>
      <c r="C28" s="25" t="s">
        <v>970</v>
      </c>
    </row>
    <row r="29" spans="1:3" x14ac:dyDescent="0.25">
      <c r="A29" s="23">
        <v>29</v>
      </c>
      <c r="B29" s="36" t="s">
        <v>969</v>
      </c>
      <c r="C29" t="s">
        <v>968</v>
      </c>
    </row>
    <row r="30" spans="1:3" x14ac:dyDescent="0.25">
      <c r="A30" s="24">
        <v>30</v>
      </c>
      <c r="B30" s="40" t="s">
        <v>967</v>
      </c>
      <c r="C30" t="s">
        <v>966</v>
      </c>
    </row>
    <row r="31" spans="1:3" x14ac:dyDescent="0.25">
      <c r="A31" s="24">
        <v>31</v>
      </c>
      <c r="B31" s="32" t="s">
        <v>32</v>
      </c>
      <c r="C31" t="s">
        <v>965</v>
      </c>
    </row>
    <row r="32" spans="1:3" x14ac:dyDescent="0.25">
      <c r="A32" s="23">
        <v>32</v>
      </c>
      <c r="B32" s="32" t="s">
        <v>33</v>
      </c>
      <c r="C32" t="s">
        <v>964</v>
      </c>
    </row>
    <row r="33" spans="1:3" ht="24" x14ac:dyDescent="0.25">
      <c r="A33" s="23">
        <v>33</v>
      </c>
      <c r="B33" s="35" t="s">
        <v>34</v>
      </c>
      <c r="C33" s="22" t="s">
        <v>963</v>
      </c>
    </row>
    <row r="34" spans="1:3" x14ac:dyDescent="0.25">
      <c r="A34" s="24">
        <v>34</v>
      </c>
      <c r="B34" s="41" t="s">
        <v>35</v>
      </c>
      <c r="C34" t="s">
        <v>962</v>
      </c>
    </row>
    <row r="35" spans="1:3" x14ac:dyDescent="0.25">
      <c r="A35" s="24">
        <v>35</v>
      </c>
      <c r="B35" s="34" t="s">
        <v>961</v>
      </c>
      <c r="C35" s="22" t="s">
        <v>959</v>
      </c>
    </row>
    <row r="36" spans="1:3" ht="24" x14ac:dyDescent="0.25">
      <c r="A36" s="23">
        <v>36</v>
      </c>
      <c r="B36" s="34" t="s">
        <v>960</v>
      </c>
      <c r="C36" s="22" t="s">
        <v>959</v>
      </c>
    </row>
    <row r="37" spans="1:3" ht="24" x14ac:dyDescent="0.25">
      <c r="A37" s="23">
        <v>37</v>
      </c>
      <c r="B37" s="37" t="s">
        <v>38</v>
      </c>
      <c r="C37" s="22" t="s">
        <v>958</v>
      </c>
    </row>
    <row r="38" spans="1:3" x14ac:dyDescent="0.25">
      <c r="A38" s="24">
        <v>38</v>
      </c>
      <c r="B38" s="35" t="s">
        <v>39</v>
      </c>
      <c r="C38" t="s">
        <v>957</v>
      </c>
    </row>
    <row r="39" spans="1:3" x14ac:dyDescent="0.25">
      <c r="A39" s="24">
        <v>39</v>
      </c>
      <c r="B39" s="42" t="s">
        <v>40</v>
      </c>
      <c r="C39" t="s">
        <v>956</v>
      </c>
    </row>
    <row r="40" spans="1:3" ht="45" x14ac:dyDescent="0.25">
      <c r="A40" s="23">
        <v>40</v>
      </c>
      <c r="B40" s="42" t="s">
        <v>955</v>
      </c>
      <c r="C40" s="26" t="s">
        <v>954</v>
      </c>
    </row>
    <row r="41" spans="1:3" ht="45" x14ac:dyDescent="0.25">
      <c r="A41" s="23">
        <v>41</v>
      </c>
      <c r="B41" s="42" t="s">
        <v>945</v>
      </c>
      <c r="C41" s="26" t="s">
        <v>953</v>
      </c>
    </row>
    <row r="42" spans="1:3" ht="30" x14ac:dyDescent="0.25">
      <c r="A42" s="24">
        <v>42</v>
      </c>
      <c r="B42" s="42" t="s">
        <v>952</v>
      </c>
      <c r="C42" s="26" t="s">
        <v>951</v>
      </c>
    </row>
    <row r="43" spans="1:3" x14ac:dyDescent="0.25">
      <c r="A43" s="24">
        <v>43</v>
      </c>
      <c r="B43" s="42" t="s">
        <v>950</v>
      </c>
      <c r="C43" s="26" t="s">
        <v>949</v>
      </c>
    </row>
    <row r="44" spans="1:3" ht="24" x14ac:dyDescent="0.25">
      <c r="A44" s="23">
        <v>44</v>
      </c>
      <c r="B44" s="42" t="s">
        <v>948</v>
      </c>
      <c r="C44" s="27" t="s">
        <v>948</v>
      </c>
    </row>
    <row r="45" spans="1:3" ht="45" x14ac:dyDescent="0.25">
      <c r="A45" s="23">
        <v>45</v>
      </c>
      <c r="B45" s="42" t="s">
        <v>947</v>
      </c>
      <c r="C45" s="26" t="s">
        <v>946</v>
      </c>
    </row>
    <row r="46" spans="1:3" ht="45" x14ac:dyDescent="0.25">
      <c r="A46" s="24">
        <v>46</v>
      </c>
      <c r="B46" s="42" t="s">
        <v>945</v>
      </c>
      <c r="C46" s="26" t="s">
        <v>944</v>
      </c>
    </row>
    <row r="47" spans="1:3" ht="36" x14ac:dyDescent="0.25">
      <c r="A47" s="23">
        <v>47</v>
      </c>
      <c r="B47" s="42" t="s">
        <v>57</v>
      </c>
      <c r="C47" s="27" t="s">
        <v>57</v>
      </c>
    </row>
    <row r="48" spans="1:3" x14ac:dyDescent="0.25">
      <c r="A48" s="21"/>
    </row>
    <row r="49" spans="1:1" x14ac:dyDescent="0.25">
      <c r="A49" s="21"/>
    </row>
    <row r="50" spans="1:1" x14ac:dyDescent="0.25">
      <c r="A50" s="20"/>
    </row>
    <row r="51" spans="1:1" x14ac:dyDescent="0.25">
      <c r="A51" s="20"/>
    </row>
  </sheetData>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Analisis de Datos</vt:lpstr>
      <vt:lpstr>Contratación 2020</vt:lpstr>
      <vt:lpstr>Orientacion de Diligenciamiento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 Garzon</dc:creator>
  <cp:lastModifiedBy>Lui Garzon</cp:lastModifiedBy>
  <dcterms:created xsi:type="dcterms:W3CDTF">2020-05-08T00:24:13Z</dcterms:created>
  <dcterms:modified xsi:type="dcterms:W3CDTF">2020-07-08T16:44:13Z</dcterms:modified>
</cp:coreProperties>
</file>